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Admin" reservationPassword="C1A7"/>
  <workbookPr defaultThemeVersion="124226"/>
  <bookViews>
    <workbookView xWindow="240" yWindow="120" windowWidth="19320" windowHeight="7512"/>
  </bookViews>
  <sheets>
    <sheet name="TRIL" sheetId="6" r:id="rId1"/>
    <sheet name="PS" sheetId="4" r:id="rId2"/>
    <sheet name="SINUS" sheetId="1" r:id="rId3"/>
    <sheet name="V&amp;S" sheetId="3" r:id="rId4"/>
    <sheet name="D&amp;R" sheetId="7" r:id="rId5"/>
    <sheet name="SITES" sheetId="5" r:id="rId6"/>
  </sheets>
  <calcPr calcId="125725"/>
</workbook>
</file>

<file path=xl/calcChain.xml><?xml version="1.0" encoding="utf-8"?>
<calcChain xmlns="http://schemas.openxmlformats.org/spreadsheetml/2006/main">
  <c r="S54" i="4"/>
  <c r="T54" s="1"/>
  <c r="R55"/>
  <c r="S55"/>
  <c r="U54" l="1"/>
  <c r="T55"/>
  <c r="AC35" i="1"/>
  <c r="AH34"/>
  <c r="V54" i="4" l="1"/>
  <c r="U55"/>
  <c r="AC36" i="1"/>
  <c r="AG35"/>
  <c r="AH35"/>
  <c r="AI34"/>
  <c r="W54" i="4" l="1"/>
  <c r="V55"/>
  <c r="AI35" i="1"/>
  <c r="AI36"/>
  <c r="AH36"/>
  <c r="AG36"/>
  <c r="AC37"/>
  <c r="AC41" s="1"/>
  <c r="AJ34"/>
  <c r="X54" i="4" l="1"/>
  <c r="W55"/>
  <c r="AG41" i="1"/>
  <c r="AH41"/>
  <c r="AI41"/>
  <c r="AJ35"/>
  <c r="AJ41"/>
  <c r="AC38"/>
  <c r="AC40" s="1"/>
  <c r="AJ37"/>
  <c r="AI37"/>
  <c r="AH37"/>
  <c r="AG37"/>
  <c r="AJ36"/>
  <c r="AK34"/>
  <c r="AK41" s="1"/>
  <c r="Y54" i="4" l="1"/>
  <c r="X55"/>
  <c r="AK35" i="1"/>
  <c r="AK36"/>
  <c r="AK38"/>
  <c r="AJ38"/>
  <c r="AI38"/>
  <c r="AH38"/>
  <c r="AG38"/>
  <c r="AC39"/>
  <c r="AK37"/>
  <c r="AL34"/>
  <c r="AL41" s="1"/>
  <c r="Z54" i="4" l="1"/>
  <c r="Y55"/>
  <c r="AL35" i="1"/>
  <c r="AL36"/>
  <c r="AL37"/>
  <c r="AL40"/>
  <c r="AK40"/>
  <c r="AJ40"/>
  <c r="AI40"/>
  <c r="AH40"/>
  <c r="AG40"/>
  <c r="AL39"/>
  <c r="AK39"/>
  <c r="AJ39"/>
  <c r="AI39"/>
  <c r="AH39"/>
  <c r="AG39"/>
  <c r="AL38"/>
  <c r="AM34"/>
  <c r="AM41" s="1"/>
  <c r="AA54" i="4" l="1"/>
  <c r="Z55"/>
  <c r="AM35" i="1"/>
  <c r="AM36"/>
  <c r="AM37"/>
  <c r="AM38"/>
  <c r="AM39"/>
  <c r="AM40"/>
  <c r="AN34"/>
  <c r="AN41" s="1"/>
  <c r="AB54" i="4" l="1"/>
  <c r="AA55"/>
  <c r="AN35" i="1"/>
  <c r="AN36"/>
  <c r="AN37"/>
  <c r="AN38"/>
  <c r="AN40"/>
  <c r="AN39"/>
  <c r="AO34"/>
  <c r="AO41" s="1"/>
  <c r="AC54" i="4" l="1"/>
  <c r="AB55"/>
  <c r="AO35" i="1"/>
  <c r="AO36"/>
  <c r="AO37"/>
  <c r="AO38"/>
  <c r="AO40"/>
  <c r="AO39"/>
  <c r="AP34"/>
  <c r="AP41" s="1"/>
  <c r="AD54" i="4" l="1"/>
  <c r="AC55"/>
  <c r="AP35" i="1"/>
  <c r="AP36"/>
  <c r="AP37"/>
  <c r="AP38"/>
  <c r="AP40"/>
  <c r="AP39"/>
  <c r="AQ34"/>
  <c r="AQ41" s="1"/>
  <c r="AE54" i="4" l="1"/>
  <c r="AD55"/>
  <c r="AQ35" i="1"/>
  <c r="AQ36"/>
  <c r="AQ37"/>
  <c r="AQ38"/>
  <c r="AQ40"/>
  <c r="AQ39"/>
  <c r="AR34"/>
  <c r="AR41" s="1"/>
  <c r="AF54" i="4" l="1"/>
  <c r="AE55"/>
  <c r="AR35" i="1"/>
  <c r="AR36"/>
  <c r="AR37"/>
  <c r="AR38"/>
  <c r="AR40"/>
  <c r="AR39"/>
  <c r="AS34"/>
  <c r="AS41" s="1"/>
  <c r="AG54" i="4" l="1"/>
  <c r="AF55"/>
  <c r="AS35" i="1"/>
  <c r="AS36"/>
  <c r="AS37"/>
  <c r="AS38"/>
  <c r="AS40"/>
  <c r="AS39"/>
  <c r="AT34"/>
  <c r="AT41" s="1"/>
  <c r="AH54" i="4" l="1"/>
  <c r="AG55"/>
  <c r="AT35" i="1"/>
  <c r="AT36"/>
  <c r="AT37"/>
  <c r="AT38"/>
  <c r="AT40"/>
  <c r="AT39"/>
  <c r="AU34"/>
  <c r="AU41" s="1"/>
  <c r="AI54" i="4" l="1"/>
  <c r="AH55"/>
  <c r="AU35" i="1"/>
  <c r="AU36"/>
  <c r="AU37"/>
  <c r="AU38"/>
  <c r="AU40"/>
  <c r="AU39"/>
  <c r="AV34"/>
  <c r="AV41" s="1"/>
  <c r="AJ54" i="4" l="1"/>
  <c r="AI55"/>
  <c r="AV35" i="1"/>
  <c r="AV36"/>
  <c r="AV37"/>
  <c r="AV38"/>
  <c r="AV40"/>
  <c r="AV39"/>
  <c r="AW34"/>
  <c r="AW41" s="1"/>
  <c r="AK54" i="4" l="1"/>
  <c r="AJ55"/>
  <c r="AW35" i="1"/>
  <c r="AW36"/>
  <c r="AW37"/>
  <c r="AW38"/>
  <c r="AW40"/>
  <c r="AW39"/>
  <c r="AX34"/>
  <c r="AX41" s="1"/>
  <c r="AL54" i="4" l="1"/>
  <c r="AK55"/>
  <c r="AX35" i="1"/>
  <c r="AX36"/>
  <c r="AX37"/>
  <c r="AX38"/>
  <c r="AX40"/>
  <c r="AX39"/>
  <c r="AY34"/>
  <c r="AY41" s="1"/>
  <c r="AM54" i="4" l="1"/>
  <c r="AL55"/>
  <c r="AY35" i="1"/>
  <c r="AY36"/>
  <c r="AY37"/>
  <c r="AY38"/>
  <c r="AY40"/>
  <c r="AY39"/>
  <c r="AZ34"/>
  <c r="AZ41" s="1"/>
  <c r="AN54" i="4" l="1"/>
  <c r="AM55"/>
  <c r="AZ35" i="1"/>
  <c r="AZ36"/>
  <c r="AZ37"/>
  <c r="AZ38"/>
  <c r="AZ40"/>
  <c r="AZ39"/>
  <c r="BA34"/>
  <c r="BA41" s="1"/>
  <c r="AO54" i="4" l="1"/>
  <c r="AN55"/>
  <c r="BA35" i="1"/>
  <c r="BA36"/>
  <c r="BA37"/>
  <c r="BA38"/>
  <c r="BA40"/>
  <c r="BA39"/>
  <c r="BB34"/>
  <c r="BB41" s="1"/>
  <c r="AP54" i="4" l="1"/>
  <c r="AO55"/>
  <c r="BB35" i="1"/>
  <c r="BB36"/>
  <c r="BB37"/>
  <c r="BB38"/>
  <c r="BB40"/>
  <c r="BB39"/>
  <c r="BC34"/>
  <c r="BC41" s="1"/>
  <c r="AQ54" i="4" l="1"/>
  <c r="AP55"/>
  <c r="BC35" i="1"/>
  <c r="BC36"/>
  <c r="BC37"/>
  <c r="BC38"/>
  <c r="BC40"/>
  <c r="BC39"/>
  <c r="BD34"/>
  <c r="BD41" s="1"/>
  <c r="AR54" i="4" l="1"/>
  <c r="AQ55"/>
  <c r="BD35" i="1"/>
  <c r="BD36"/>
  <c r="BD37"/>
  <c r="BD38"/>
  <c r="BD40"/>
  <c r="BD39"/>
  <c r="BE34"/>
  <c r="BE41" s="1"/>
  <c r="AS54" i="4" l="1"/>
  <c r="AR55"/>
  <c r="BE35" i="1"/>
  <c r="BE36"/>
  <c r="BE37"/>
  <c r="BE38"/>
  <c r="BE40"/>
  <c r="BE39"/>
  <c r="BF34"/>
  <c r="BF41" s="1"/>
  <c r="AT54" i="4" l="1"/>
  <c r="AS55"/>
  <c r="BF35" i="1"/>
  <c r="BF36"/>
  <c r="BF37"/>
  <c r="BF38"/>
  <c r="BF40"/>
  <c r="BF39"/>
  <c r="BG34"/>
  <c r="BG41" s="1"/>
  <c r="AU54" i="4" l="1"/>
  <c r="AT55"/>
  <c r="BG35" i="1"/>
  <c r="BG36"/>
  <c r="BG37"/>
  <c r="BG38"/>
  <c r="BG40"/>
  <c r="BG39"/>
  <c r="BH34"/>
  <c r="BH41" s="1"/>
  <c r="AV54" i="4" l="1"/>
  <c r="AU55"/>
  <c r="BH35" i="1"/>
  <c r="BH36"/>
  <c r="BH37"/>
  <c r="BH38"/>
  <c r="BH40"/>
  <c r="BH39"/>
  <c r="AW54" i="4" l="1"/>
  <c r="AV55"/>
  <c r="AX54" l="1"/>
  <c r="AW55"/>
  <c r="AY54" l="1"/>
  <c r="AY55" s="1"/>
  <c r="AX55"/>
</calcChain>
</file>

<file path=xl/sharedStrings.xml><?xml version="1.0" encoding="utf-8"?>
<sst xmlns="http://schemas.openxmlformats.org/spreadsheetml/2006/main" count="401" uniqueCount="355">
  <si>
    <t>ARBEID EN ENERGIE</t>
  </si>
  <si>
    <t>ARBEID = ENERGIE</t>
  </si>
  <si>
    <t>KRACHT</t>
  </si>
  <si>
    <t>VERPLAATSING</t>
  </si>
  <si>
    <t>S</t>
  </si>
  <si>
    <t>H</t>
  </si>
  <si>
    <t>PLAATS</t>
  </si>
  <si>
    <t xml:space="preserve">           F = C*X</t>
  </si>
  <si>
    <r>
      <t>W = E</t>
    </r>
    <r>
      <rPr>
        <b/>
        <vertAlign val="subscript"/>
        <sz val="11"/>
        <color rgb="FFFF0000"/>
        <rFont val="Calibri"/>
        <family val="2"/>
        <scheme val="minor"/>
      </rPr>
      <t>pot</t>
    </r>
    <r>
      <rPr>
        <b/>
        <sz val="11"/>
        <color rgb="FFFF0000"/>
        <rFont val="Calibri"/>
        <family val="2"/>
        <scheme val="minor"/>
      </rPr>
      <t xml:space="preserve"> = E</t>
    </r>
    <r>
      <rPr>
        <b/>
        <vertAlign val="subscript"/>
        <sz val="11"/>
        <color rgb="FFFF0000"/>
        <rFont val="Calibri"/>
        <family val="2"/>
        <scheme val="minor"/>
      </rPr>
      <t>v</t>
    </r>
    <r>
      <rPr>
        <b/>
        <sz val="11"/>
        <color rgb="FFFF0000"/>
        <rFont val="Calibri"/>
        <family val="2"/>
        <scheme val="minor"/>
      </rPr>
      <t xml:space="preserve"> = 1/2 * C * X</t>
    </r>
    <r>
      <rPr>
        <b/>
        <vertAlign val="superscript"/>
        <sz val="11"/>
        <color rgb="FFFF0000"/>
        <rFont val="Calibri"/>
        <family val="2"/>
        <scheme val="minor"/>
      </rPr>
      <t>2</t>
    </r>
  </si>
  <si>
    <t xml:space="preserve">    X</t>
  </si>
  <si>
    <t>HET REFERENTIE NIVEAU IS HIER DE EVENWICHTSTAND MET X = 0</t>
  </si>
  <si>
    <t>http://www.walter-fendt.de/ph14nl/springpendulum_nl.htm</t>
  </si>
  <si>
    <t>MASSA VEER SYSTEEM</t>
  </si>
  <si>
    <t>http://www.phy.ntnu.edu.tw/java/shm/shm.html</t>
  </si>
  <si>
    <t>EENPARIGE CIRKELBEWEGING EN TRILLING</t>
  </si>
  <si>
    <t>http://paws.kettering.edu/~drussell/Demos/SHO/damp.html</t>
  </si>
  <si>
    <t>MET DEMPING</t>
  </si>
  <si>
    <t>AANSTOTEN</t>
  </si>
  <si>
    <t>http://www.phy.ntnu.edu.tw/java/springWave/springWave.html</t>
  </si>
  <si>
    <t>DEMPING, AANSTOTING, BEWEGING EN KRACHTEN</t>
  </si>
  <si>
    <r>
      <t>1/2 C 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= 1/2 C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+ 1/2 m V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</si>
  <si>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t>http://www.walter-fendt.de/ph14nl/pendulum_nl.htm</t>
  </si>
  <si>
    <t>PENDULUM = SLINGER</t>
  </si>
  <si>
    <t>http://www.phy.ntnu.edu.tw/java/Pendulum/Pendulum.html</t>
  </si>
  <si>
    <t>TWEEDE ANIMATIE PROGRAMMA</t>
  </si>
  <si>
    <t>VOOR KLEINE HOEKEN KUN JE EEN SLINGER DUS BESCHOUWEN ALS EEN LINEAIRE VEER</t>
  </si>
  <si>
    <t xml:space="preserve">         L</t>
  </si>
  <si>
    <r>
      <t xml:space="preserve">MET VEERCONSTANT C = </t>
    </r>
    <r>
      <rPr>
        <b/>
        <sz val="11"/>
        <color theme="1"/>
        <rFont val="Calibri"/>
        <family val="2"/>
      </rPr>
      <t>m g/L</t>
    </r>
  </si>
  <si>
    <t xml:space="preserve">            SPANKRACHT</t>
  </si>
  <si>
    <t>TERUGSTEL</t>
  </si>
  <si>
    <t>INITIELE KRACHT</t>
  </si>
  <si>
    <t>OM OPZIJ EN h</t>
  </si>
  <si>
    <t>OMHOOG TE PLAATSEN</t>
  </si>
  <si>
    <t xml:space="preserve">      X</t>
  </si>
  <si>
    <t>G</t>
  </si>
  <si>
    <t>NA LOSLATEN WERKT</t>
  </si>
  <si>
    <t>DEZE NIET MEER</t>
  </si>
  <si>
    <t xml:space="preserve">JE KUNT DE WET VAN BEHOUD VAN ENERGIE OOK DIRECT TOEPASSEN </t>
  </si>
  <si>
    <t>GEEFT</t>
  </si>
  <si>
    <r>
      <t>1/2 m V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= mgh</t>
    </r>
  </si>
  <si>
    <r>
      <t xml:space="preserve">MET h = L (1-cos </t>
    </r>
    <r>
      <rPr>
        <b/>
        <sz val="11"/>
        <color theme="1"/>
        <rFont val="Calibri"/>
        <family val="2"/>
      </rPr>
      <t>α</t>
    </r>
    <r>
      <rPr>
        <b/>
        <vertAlign val="subscript"/>
        <sz val="11"/>
        <color theme="1"/>
        <rFont val="Calibri"/>
        <family val="2"/>
      </rPr>
      <t>b</t>
    </r>
    <r>
      <rPr>
        <b/>
        <sz val="11"/>
        <color theme="1"/>
        <rFont val="Calibri"/>
        <family val="2"/>
      </rPr>
      <t>)</t>
    </r>
  </si>
  <si>
    <r>
      <t>WORDT V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(2gL(1-cos </t>
    </r>
    <r>
      <rPr>
        <b/>
        <sz val="11"/>
        <color theme="1"/>
        <rFont val="Calibri"/>
        <family val="2"/>
      </rPr>
      <t>α</t>
    </r>
    <r>
      <rPr>
        <b/>
        <vertAlign val="subscript"/>
        <sz val="11"/>
        <color theme="1"/>
        <rFont val="Calibri"/>
        <family val="2"/>
      </rPr>
      <t>b</t>
    </r>
    <r>
      <rPr>
        <b/>
        <sz val="11"/>
        <color theme="1"/>
        <rFont val="Calibri"/>
        <family val="2"/>
      </rPr>
      <t>))</t>
    </r>
    <r>
      <rPr>
        <b/>
        <vertAlign val="superscript"/>
        <sz val="11"/>
        <color theme="1"/>
        <rFont val="Calibri"/>
        <family val="2"/>
      </rPr>
      <t>0.5</t>
    </r>
  </si>
  <si>
    <t>a</t>
  </si>
  <si>
    <t>b</t>
  </si>
  <si>
    <t>c</t>
  </si>
  <si>
    <t>d</t>
  </si>
  <si>
    <t xml:space="preserve">POTENTIELE ENERGIE </t>
  </si>
  <si>
    <t>WET VAN BEHOUD VAN ENERGIE:</t>
  </si>
  <si>
    <r>
      <t>ALS X = 0 GAAT m DOOR DE EVENWICHTSSTAND MET EEN MAXIMALE SNELHEID = V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= 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* (c/m)</t>
    </r>
    <r>
      <rPr>
        <b/>
        <vertAlign val="superscript"/>
        <sz val="11"/>
        <color theme="1"/>
        <rFont val="Calibri"/>
        <family val="2"/>
        <scheme val="minor"/>
      </rPr>
      <t>1/2</t>
    </r>
    <r>
      <rPr>
        <b/>
        <sz val="11"/>
        <color theme="1"/>
        <rFont val="Calibri"/>
        <family val="2"/>
        <scheme val="minor"/>
      </rPr>
      <t xml:space="preserve"> </t>
    </r>
  </si>
  <si>
    <t>MET POSITIE 1 ALS VERTICAAL EN POSITIE 2 ALS ZO VER MOGELIJK UIT EN h T.O.V. VERTICAAL</t>
  </si>
  <si>
    <t>ZIE SHEET VWO4 VOOR ALTERNATIEVE BEREKENINGEN</t>
  </si>
  <si>
    <r>
      <t>Sinus(2</t>
    </r>
    <r>
      <rPr>
        <sz val="11"/>
        <color theme="1"/>
        <rFont val="Calibri"/>
        <family val="2"/>
      </rPr>
      <t>ωt)</t>
    </r>
  </si>
  <si>
    <r>
      <t xml:space="preserve">Sinus(0,5 </t>
    </r>
    <r>
      <rPr>
        <sz val="11"/>
        <color theme="1"/>
        <rFont val="Calibri"/>
        <family val="2"/>
      </rPr>
      <t>ωt)</t>
    </r>
  </si>
  <si>
    <r>
      <t xml:space="preserve">2 Sinus </t>
    </r>
    <r>
      <rPr>
        <sz val="11"/>
        <color theme="1"/>
        <rFont val="Calibri"/>
        <family val="2"/>
      </rPr>
      <t>ωt</t>
    </r>
  </si>
  <si>
    <r>
      <t xml:space="preserve">4 + Sinus </t>
    </r>
    <r>
      <rPr>
        <sz val="11"/>
        <color theme="1"/>
        <rFont val="Calibri"/>
        <family val="2"/>
      </rPr>
      <t>ωt</t>
    </r>
  </si>
  <si>
    <r>
      <t xml:space="preserve">  Sinus </t>
    </r>
    <r>
      <rPr>
        <sz val="11"/>
        <color theme="1"/>
        <rFont val="Calibri"/>
        <family val="2"/>
      </rPr>
      <t>ωt</t>
    </r>
  </si>
  <si>
    <r>
      <t>Sinus(</t>
    </r>
    <r>
      <rPr>
        <sz val="11"/>
        <color theme="1"/>
        <rFont val="Calibri"/>
        <family val="2"/>
      </rPr>
      <t>ωt - d)</t>
    </r>
  </si>
  <si>
    <r>
      <t>Sinus(</t>
    </r>
    <r>
      <rPr>
        <sz val="11"/>
        <color theme="1"/>
        <rFont val="Calibri"/>
        <family val="2"/>
      </rPr>
      <t>ωt + d)</t>
    </r>
  </si>
  <si>
    <t>VERTICALE</t>
  </si>
  <si>
    <t>TRANSLATIE</t>
  </si>
  <si>
    <t>FASEVERSCHUIVING</t>
  </si>
  <si>
    <t>VERMENIGVULDIGEN T.O.V. Y-AS</t>
  </si>
  <si>
    <t>HORIZONTALE TRANSLATIE</t>
  </si>
  <si>
    <t>GROTERE</t>
  </si>
  <si>
    <t>AMPLITUDE</t>
  </si>
  <si>
    <t>FREQUENTIES HOGER OF LAGER</t>
  </si>
  <si>
    <t>AMPLITUDE EN VERTICAAL VERSCHUIVEN</t>
  </si>
  <si>
    <t>a = 2</t>
  </si>
  <si>
    <t>b = 4</t>
  </si>
  <si>
    <t>SINUSFUNCTIE VOOR TRILLINGEN EN GOLVEN</t>
  </si>
  <si>
    <r>
      <t xml:space="preserve">a = 1 , b = 0, </t>
    </r>
    <r>
      <rPr>
        <b/>
        <sz val="11"/>
        <color rgb="FFFF0000"/>
        <rFont val="Calibri"/>
        <family val="2"/>
      </rPr>
      <t>ω</t>
    </r>
    <r>
      <rPr>
        <b/>
        <sz val="11"/>
        <color rgb="FFFF0000"/>
        <rFont val="Calibri"/>
        <family val="2"/>
        <scheme val="minor"/>
      </rPr>
      <t xml:space="preserve"> = 1 en d =0</t>
    </r>
  </si>
  <si>
    <t>ALGEMENE VORM SINUSFUNCTIE</t>
  </si>
  <si>
    <t>FREQUENTIE DOMEIN</t>
  </si>
  <si>
    <t>TIJDS DOMEIN</t>
  </si>
  <si>
    <t xml:space="preserve">    AANTAL PERIODES</t>
  </si>
  <si>
    <t xml:space="preserve">    TIJD t (s)</t>
  </si>
  <si>
    <r>
      <t>IN AANTAL PERIODEN MET T = 1</t>
    </r>
    <r>
      <rPr>
        <b/>
        <sz val="11"/>
        <color theme="1"/>
        <rFont val="Calibri"/>
        <family val="2"/>
      </rPr>
      <t xml:space="preserve"> (s)</t>
    </r>
  </si>
  <si>
    <t xml:space="preserve">S </t>
  </si>
  <si>
    <t>α = ωt</t>
  </si>
  <si>
    <t>ω = 2π/T</t>
  </si>
  <si>
    <t>(s)</t>
  </si>
  <si>
    <t>(rad)</t>
  </si>
  <si>
    <t>HOEK</t>
  </si>
  <si>
    <r>
      <t>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</si>
  <si>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 xml:space="preserve">PERIODE TIJD     T </t>
  </si>
  <si>
    <t>FREQUENTIE   f = 1/T</t>
  </si>
  <si>
    <r>
      <t>(rad/s) = 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</si>
  <si>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ω = 2πf</t>
  </si>
  <si>
    <t>AMPLITUDE = STRAAL</t>
  </si>
  <si>
    <t xml:space="preserve">    NIET LEREN WELKE LETTER WAAR STAAT</t>
  </si>
  <si>
    <t xml:space="preserve">    LEREN WAT DE PLAATS VAN EEN LETTER BETEKENT </t>
  </si>
  <si>
    <t>DEMPING</t>
  </si>
  <si>
    <t xml:space="preserve">RESONANTIEFREQUENTIE </t>
  </si>
  <si>
    <r>
      <t>ω</t>
    </r>
    <r>
      <rPr>
        <b/>
        <vertAlign val="subscript"/>
        <sz val="11"/>
        <color theme="1"/>
        <rFont val="Calibri"/>
        <family val="2"/>
      </rPr>
      <t>0</t>
    </r>
  </si>
  <si>
    <t>FREQUENTIEVERHOUDING</t>
  </si>
  <si>
    <r>
      <t xml:space="preserve">n = </t>
    </r>
    <r>
      <rPr>
        <b/>
        <sz val="11"/>
        <color theme="1"/>
        <rFont val="Calibri"/>
        <family val="2"/>
      </rPr>
      <t>ω/ω</t>
    </r>
    <r>
      <rPr>
        <b/>
        <vertAlign val="subscript"/>
        <sz val="11"/>
        <color theme="1"/>
        <rFont val="Calibri"/>
        <family val="2"/>
      </rPr>
      <t>0</t>
    </r>
  </si>
  <si>
    <t>FREQUENTIE WAARIN IETS VAN ZIJN "EIGEN" TRILT</t>
  </si>
  <si>
    <t>= EIGENFREQUENTIE</t>
  </si>
  <si>
    <t>HOEKSNEHEID</t>
  </si>
  <si>
    <t>= HOEKFREQUENTIE</t>
  </si>
  <si>
    <t>EVENWICHTSSTAND</t>
  </si>
  <si>
    <t>EVENWICHTSPOSITIE = 0</t>
  </si>
  <si>
    <r>
      <t xml:space="preserve">    LET GOED OP TEKENS EN DAT d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0</t>
    </r>
  </si>
  <si>
    <t>ZELFDE PATROON HERHAALT ZICH</t>
  </si>
  <si>
    <r>
      <t>Y = b + a sin ( c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 xml:space="preserve">t </t>
    </r>
    <r>
      <rPr>
        <b/>
        <u/>
        <sz val="11"/>
        <color theme="1"/>
        <rFont val="Calibri"/>
        <family val="2"/>
      </rPr>
      <t>+</t>
    </r>
    <r>
      <rPr>
        <b/>
        <sz val="11"/>
        <color theme="1"/>
        <rFont val="Calibri"/>
        <family val="2"/>
      </rPr>
      <t xml:space="preserve"> d )</t>
    </r>
  </si>
  <si>
    <r>
      <t xml:space="preserve">    </t>
    </r>
    <r>
      <rPr>
        <b/>
        <sz val="11"/>
        <color theme="1"/>
        <rFont val="Calibri"/>
        <family val="2"/>
      </rPr>
      <t>ω = c</t>
    </r>
  </si>
  <si>
    <t>LINEAIR MASSA VEER SYSTEEM</t>
  </si>
  <si>
    <t>FOURIER ANALYSE</t>
  </si>
  <si>
    <t>ANDERE PERIODIEKE SIGNALEN</t>
  </si>
  <si>
    <r>
      <t>sin(</t>
    </r>
    <r>
      <rPr>
        <b/>
        <sz val="11"/>
        <color theme="1"/>
        <rFont val="Calibri"/>
        <family val="2"/>
      </rPr>
      <t xml:space="preserve">ωt </t>
    </r>
    <r>
      <rPr>
        <b/>
        <u/>
        <sz val="11"/>
        <color theme="1"/>
        <rFont val="Calibri"/>
        <family val="2"/>
      </rPr>
      <t>+</t>
    </r>
    <r>
      <rPr>
        <b/>
        <sz val="11"/>
        <color theme="1"/>
        <rFont val="Calibri"/>
        <family val="2"/>
      </rPr>
      <t xml:space="preserve"> π/2) = </t>
    </r>
    <r>
      <rPr>
        <b/>
        <u/>
        <sz val="11"/>
        <color theme="1"/>
        <rFont val="Calibri"/>
        <family val="2"/>
      </rPr>
      <t>+</t>
    </r>
    <r>
      <rPr>
        <b/>
        <sz val="11"/>
        <color theme="1"/>
        <rFont val="Calibri"/>
        <family val="2"/>
      </rPr>
      <t xml:space="preserve"> cos ωt</t>
    </r>
  </si>
  <si>
    <r>
      <t xml:space="preserve">MET d = </t>
    </r>
    <r>
      <rPr>
        <b/>
        <sz val="11"/>
        <color theme="1"/>
        <rFont val="Calibri"/>
        <family val="2"/>
      </rPr>
      <t>π/2</t>
    </r>
  </si>
  <si>
    <t>ZIE BINAS VOOR DE VELE ANDERE RELATIES</t>
  </si>
  <si>
    <t>http://www.jhu.edu/~signals/phasorapplet/phasorappletindex.htm</t>
  </si>
  <si>
    <t>FOURIER ANALYSES</t>
  </si>
  <si>
    <t>BEGIN MET EEN ENKELE SINUSGOLF</t>
  </si>
  <si>
    <t>DAARNA 2, 3 EN MEER SINUSGOLVEN OM GEKOZEN SIGNAAL TE BENADEREN</t>
  </si>
  <si>
    <t>DE LINKER FIGUUR GEEFT HET POOLDIAGRAM WEER</t>
  </si>
  <si>
    <t>HET RECHTER HET VERTICALE SIGNAAL</t>
  </si>
  <si>
    <t>http://www.math.com/students/wonders/lissajous/lissajous.html</t>
  </si>
  <si>
    <t>LISSAJOUS FIGUREN</t>
  </si>
  <si>
    <t xml:space="preserve"> VAN TWEE HAAKS OP ELKAAR STAANDE SINUSBEWEGINGEN</t>
  </si>
  <si>
    <t>MET VERSCHILLENDE FREQUENTIES</t>
  </si>
  <si>
    <t>MET SOM VAN AANTAL SINUSSEN MET JUISTE AMPLITUDE EN FREQUENTIE KUN JE ELK SIGNAAL MAKEN</t>
  </si>
  <si>
    <t>ARBEID BIJ</t>
  </si>
  <si>
    <t>CONSTANTE</t>
  </si>
  <si>
    <t>http://www.youtube.com/watch?v=j-zczJXSxnw</t>
  </si>
  <si>
    <t>TACOMA NARROWS BRIDGE</t>
  </si>
  <si>
    <t>http://www.youtube.com/watch?v=lKvAtNFcF7g</t>
  </si>
  <si>
    <t>http://fys.kuleuven.be/pradem/demoproeven/demoproeven_golv_trill.htm</t>
  </si>
  <si>
    <t>http://fys.kuleuven.be/pradem/fysaplet.htm</t>
  </si>
  <si>
    <t>http://www.falstad.com/mathphysics.html</t>
  </si>
  <si>
    <t>OSCILLOSCOPE</t>
  </si>
  <si>
    <t>KULEUVEN LINKS</t>
  </si>
  <si>
    <t>KU LEUVEN DEMOPROEVEN</t>
  </si>
  <si>
    <t>http://www.youtube.com/watch?v=mCh809uHBSE</t>
  </si>
  <si>
    <t>http://www.youtube.com/watch?v=_AJgEa2dbJU</t>
  </si>
  <si>
    <t>http://www.youtube.com/watch?v=Tus7BOK2pyg</t>
  </si>
  <si>
    <t>FLOW AROUND CILINDER</t>
  </si>
  <si>
    <t>http://www.youtube.com/watch?v=EgtXRuDAPHw</t>
  </si>
  <si>
    <t>3D FLOW CILINDER</t>
  </si>
  <si>
    <t>http://www.youtube.com/watch?v=eF1a37nqDA4</t>
  </si>
  <si>
    <t>NASA VLIEGTUIG</t>
  </si>
  <si>
    <t>http://www.youtube.com/watch?v=uy0hgG2pkUs</t>
  </si>
  <si>
    <t>http://www.youtube.com/watch?v=Zkox6niJ1Wc</t>
  </si>
  <si>
    <t>http://www.youtube.com/watch?v=17tqXgvCN0E</t>
  </si>
  <si>
    <t>GLAS BREAKEN</t>
  </si>
  <si>
    <t>PLAATRESONANTIE</t>
  </si>
  <si>
    <t>http://www.5min.com/Video/Physics-in-Action-Resonance-174071001</t>
  </si>
  <si>
    <t>RESONANCE</t>
  </si>
  <si>
    <t>TRILLINGEN</t>
  </si>
  <si>
    <t>BEWEGING</t>
  </si>
  <si>
    <t xml:space="preserve">UITWIJKING </t>
  </si>
  <si>
    <t>TERUGSTELKRACHT</t>
  </si>
  <si>
    <t>AMPLITUDE = MAXIMALE UITWIJKING</t>
  </si>
  <si>
    <t xml:space="preserve">TRILLINGSTIJD = TIJD WAARIN DEZELFDE BEWEGING ZICH HERHAALD </t>
  </si>
  <si>
    <t xml:space="preserve">            HET PATROON ZICH HERHAALD</t>
  </si>
  <si>
    <t xml:space="preserve">            EEN KENMERK VAN DIE BEWEGING ZICH HERHAALD</t>
  </si>
  <si>
    <t xml:space="preserve">FREQUENTIE  </t>
  </si>
  <si>
    <t>T (s)</t>
  </si>
  <si>
    <t>f = 1/T (Hz)</t>
  </si>
  <si>
    <t>A (m,  ?)</t>
  </si>
  <si>
    <t>ONGEDEMPT</t>
  </si>
  <si>
    <t>GEDEMPT</t>
  </si>
  <si>
    <t>LINEAIR</t>
  </si>
  <si>
    <t>ZONDER LUCHTWEERSTAND EN ANDERE VERLIEZEN</t>
  </si>
  <si>
    <t>TERUGSTELKRACHT RECHTEVENREDIG MET UITWIJKING</t>
  </si>
  <si>
    <t>NIET LINEAIR</t>
  </si>
  <si>
    <t>AANSTOTEN, GEDWONGEN, OPSLINGEREN</t>
  </si>
  <si>
    <t>RESONANTIE</t>
  </si>
  <si>
    <t>FASE</t>
  </si>
  <si>
    <t>GEDWONGEN, AANSTOTEN, OPSLINGEREN</t>
  </si>
  <si>
    <t xml:space="preserve">WINE GLASS </t>
  </si>
  <si>
    <t>VERSTERKINGSFACTOR</t>
  </si>
  <si>
    <t>FASEVERSCHIL</t>
  </si>
  <si>
    <t>AANSTOOT FRQUENTIE / EIGENFREQUENTIE VAN SYSTEEM</t>
  </si>
  <si>
    <t>LUCHTWEERSTAND, COULOMBSE WRIJVING, ETC.</t>
  </si>
  <si>
    <t>SCHOKDEMPER, WRIJVING</t>
  </si>
  <si>
    <t>LINEAIRE VEERCONSTANTE C, ZONDER DEMPING</t>
  </si>
  <si>
    <t>ZONDER DEMPING</t>
  </si>
  <si>
    <t>EEN SLINGER IS DUS NIET ECHT LINEAIR</t>
  </si>
  <si>
    <t>ECHTER BIJ BENADERING LINEAIR VOOR HOEKEN TOT CA. 40 GRADEN</t>
  </si>
  <si>
    <t>MATHPHYSICS APLETS</t>
  </si>
  <si>
    <t>VON KARMAN VORTEX STREET</t>
  </si>
  <si>
    <t>WING VORTICES</t>
  </si>
  <si>
    <t>PENDULUM RESONANCE</t>
  </si>
  <si>
    <t xml:space="preserve">VON KARMAN WERVELS  </t>
  </si>
  <si>
    <t>VORTICES, VORTEX SHEDDING</t>
  </si>
  <si>
    <t>a = a(t) MET a(t) AFNEMEND</t>
  </si>
  <si>
    <t>K = AMPLITUDE UIT / AMPLITUDE IN</t>
  </si>
  <si>
    <t>HOEK UIT - HOEK IN</t>
  </si>
  <si>
    <t>BODE DIAGRAM MASSA VEER SYSTEEM</t>
  </si>
  <si>
    <t>MET LINEAIRE</t>
  </si>
  <si>
    <t>e MACHTEN</t>
  </si>
  <si>
    <t>BGSIN</t>
  </si>
  <si>
    <t>DIFFERENTIAAL</t>
  </si>
  <si>
    <t>VERGELIJKING</t>
  </si>
  <si>
    <t>VERSCHILLENDE</t>
  </si>
  <si>
    <t xml:space="preserve">OPLOSSINGEN </t>
  </si>
  <si>
    <t>VOOR β=1 EN β&lt;1</t>
  </si>
  <si>
    <t xml:space="preserve">COMBINATIE </t>
  </si>
  <si>
    <t>COSINUS</t>
  </si>
  <si>
    <t>m x'' = F - c x - k x'</t>
  </si>
  <si>
    <r>
      <rPr>
        <b/>
        <sz val="11"/>
        <color theme="1"/>
        <rFont val="Calibri"/>
        <family val="2"/>
      </rPr>
      <t xml:space="preserve">β = </t>
    </r>
    <r>
      <rPr>
        <b/>
        <sz val="11"/>
        <color theme="1"/>
        <rFont val="Calibri"/>
        <family val="2"/>
        <scheme val="minor"/>
      </rPr>
      <t>DEMPINGSFACTOR</t>
    </r>
  </si>
  <si>
    <t>http://www.youtube.com/watch?v=DX5VXGmdnAg</t>
  </si>
  <si>
    <t>http://www.youtube.com/watch?v=83GOKn7kWXM</t>
  </si>
  <si>
    <t>P- WAVE = COMPRESSIVE  EN  S-WAVE = SHEAR</t>
  </si>
  <si>
    <t>REGISTRATIE AARDBEVINGEN</t>
  </si>
  <si>
    <t xml:space="preserve">   Y ~  -1,5 sin X -sin 2X - 0,5 cos 2X -0,25 sin 3X - 0,5 cos 3X</t>
  </si>
  <si>
    <t>http://www.youtube.com/watch?v=CVC7c0l9HEE</t>
  </si>
  <si>
    <t>ELECTROCARDIOGRAM</t>
  </si>
  <si>
    <t>http://www.youtube.com/watch?v=lYMSkGXFoN4</t>
  </si>
  <si>
    <t>HEART BEAT</t>
  </si>
  <si>
    <t>SINUS RYTHM</t>
  </si>
  <si>
    <t>ZONES BIJ SPORT</t>
  </si>
  <si>
    <t>EIGEN BEWEGING, EIGENFREQUENTIE</t>
  </si>
  <si>
    <t>SEISMOGRAAF</t>
  </si>
  <si>
    <r>
      <rPr>
        <b/>
        <u/>
        <sz val="11"/>
        <color rgb="FFFF0000"/>
        <rFont val="Calibri"/>
        <family val="2"/>
        <scheme val="minor"/>
      </rPr>
      <t>ECG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sz val="11"/>
        <color rgb="FFFF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LECTRO</t>
    </r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AR</t>
    </r>
    <r>
      <rPr>
        <b/>
        <u/>
        <sz val="11"/>
        <color rgb="FFFF0000"/>
        <rFont val="Calibri"/>
        <family val="2"/>
        <scheme val="minor"/>
      </rPr>
      <t>D</t>
    </r>
    <r>
      <rPr>
        <b/>
        <u/>
        <sz val="11"/>
        <color theme="1"/>
        <rFont val="Calibri"/>
        <family val="2"/>
        <scheme val="minor"/>
      </rPr>
      <t>IO</t>
    </r>
    <r>
      <rPr>
        <b/>
        <sz val="11"/>
        <color theme="1"/>
        <rFont val="Calibri"/>
        <family val="2"/>
        <scheme val="minor"/>
      </rPr>
      <t>GRAM</t>
    </r>
  </si>
  <si>
    <t xml:space="preserve">VERTIKAAL </t>
  </si>
  <si>
    <t>HORIZONTAAL</t>
  </si>
  <si>
    <t>BENADERING ECG</t>
  </si>
  <si>
    <t>http://www.dirkgeeroms.be/fysica/trillingen-en-golven/index.html</t>
  </si>
  <si>
    <t>http://intranet.vituscollege.nl/Vaklokalen/natuurkunde/links.htm</t>
  </si>
  <si>
    <t>http://intranet.vituscollege.nl/Vaklokalen/natuurkunde/Applets/ll_menu/bovenbouw/5htrillingen_en_golven/index5h.htm</t>
  </si>
  <si>
    <t>TRILLINGEN &amp; GOLVEN</t>
  </si>
  <si>
    <t>VITUSCOLLEGE TRILLINGEN &amp; GOLVEN</t>
  </si>
  <si>
    <t>GEREDUCEERDE FASE =  TIJD/PERIODETIJD</t>
  </si>
  <si>
    <t>= RELATIVE POSITIE IN DE GOLF</t>
  </si>
  <si>
    <t>ACHTERLOPEN    LOOPT ACHTER     IJLT NA    NAIJLEN</t>
  </si>
  <si>
    <t>VOORLOPEN       LOOPT VOOR</t>
  </si>
  <si>
    <t>= POSITIE VAN EEN PUNT IN EEN GOLFBEWEGING</t>
  </si>
  <si>
    <t>(LENGTE, HOEK OF MEETWAARDE)</t>
  </si>
  <si>
    <t>= PLAATS VAN SYSTEEM IN RUST, ALS ER GEEN BEWEGING IS</t>
  </si>
  <si>
    <t xml:space="preserve">EVENWICHTSSTAND </t>
  </si>
  <si>
    <t>FASEHOEK</t>
  </si>
  <si>
    <t>FASEVOORSPRONG</t>
  </si>
  <si>
    <t>FASEACHTERSTAND</t>
  </si>
  <si>
    <t>PERIODIEKE BEWEGINGEN OM EEN EVENWICHTSSTAND</t>
  </si>
  <si>
    <t>VERANDERING IN DE TIJD</t>
  </si>
  <si>
    <t>T.O.V. DE EVENWICHTSSTAND</t>
  </si>
  <si>
    <t>RICHTING EVENWICHTSSTAND</t>
  </si>
  <si>
    <t>POTENTIELE EN KINETISCHE ENERGIE    UITWISSELING</t>
  </si>
  <si>
    <t>ω = 2π/T = 2πf    (rad/s = s-1)        RADIALE FREQUENTIE = HOEKFREQUENTIE = HOEKSNELHEID</t>
  </si>
  <si>
    <t>RELATIEVE VERSCHIL UITGEDRUKT IN TIJD OF GEREDUCEERDE FASE</t>
  </si>
  <si>
    <t>HOEK BEHORENDE BIJ DE FASE VAN EEN PUNT MET SINUS BEWEGING</t>
  </si>
  <si>
    <t>BIJ EEN SINUSVORMIGE BEWEGING</t>
  </si>
  <si>
    <t>FASEHOEKVERSCHIL</t>
  </si>
  <si>
    <t xml:space="preserve">FASEVERSCHIL UITGEDRUKT ALS HOEKVERSCHIL TUSSEN TWEE </t>
  </si>
  <si>
    <t>SINUSVORMIGE BEWEGINGEN MET DEZELFDE FREQUENTIE</t>
  </si>
  <si>
    <t>= VERSCHIL TUSSEN TWEE PERIODIEKE SIGNALEN MET DEZELFDE PERIODE</t>
  </si>
  <si>
    <t>VORM, EVENWICHTSPUNT EN HOOGTEN MOGEN VERSCHILLEN</t>
  </si>
  <si>
    <t>REFERENTIE EN SIGNALEN MOETEN EENDUIDIG GEDEFINIEERD ZIJN</t>
  </si>
  <si>
    <t>GELDT OOK VOOR NIET SINUSVORMIGE SIGNALEN</t>
  </si>
  <si>
    <t>ALLEEN AMPLITUDEN MOGEN VERSCHILLEN</t>
  </si>
  <si>
    <t>BIJ ZELFDE ENKELE SINUS BEWEGING</t>
  </si>
  <si>
    <t>BIJ MEERDERE SINUSBEWEGINGEN HEEFT ELKE DAARVAN EEN EIGEN FASEVERSCHIL</t>
  </si>
  <si>
    <t>IN FASE</t>
  </si>
  <si>
    <t>FASEVERSCHIL = 0</t>
  </si>
  <si>
    <t>HIER 2x</t>
  </si>
  <si>
    <t>ZO GROOT</t>
  </si>
  <si>
    <r>
      <t>FASEVERSCHIL = 180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sz val="11"/>
        <color theme="1"/>
        <rFont val="Calibri"/>
        <family val="2"/>
      </rPr>
      <t>π</t>
    </r>
  </si>
  <si>
    <t>HIER IS SOM = 0</t>
  </si>
  <si>
    <t>SNELHEID</t>
  </si>
  <si>
    <t>VERSNELLING</t>
  </si>
  <si>
    <t>AFGELEIDEN VAN SINUS</t>
  </si>
  <si>
    <r>
      <t>u = A sin (</t>
    </r>
    <r>
      <rPr>
        <b/>
        <sz val="11"/>
        <color theme="1"/>
        <rFont val="Calibri"/>
        <family val="2"/>
      </rPr>
      <t>ωt-d)</t>
    </r>
  </si>
  <si>
    <r>
      <t xml:space="preserve">v = A </t>
    </r>
    <r>
      <rPr>
        <b/>
        <sz val="11"/>
        <color theme="1"/>
        <rFont val="Calibri"/>
        <family val="2"/>
      </rPr>
      <t>ω cos (ωt-d)</t>
    </r>
  </si>
  <si>
    <t>GETEKEND VOOR d = 0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</si>
  <si>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= A</t>
    </r>
    <r>
      <rPr>
        <b/>
        <sz val="11"/>
        <color theme="1"/>
        <rFont val="Calibri"/>
        <family val="2"/>
      </rPr>
      <t>ω</t>
    </r>
    <r>
      <rPr>
        <b/>
        <vertAlign val="superscript"/>
        <sz val="11"/>
        <color theme="1"/>
        <rFont val="Calibri"/>
        <family val="2"/>
      </rPr>
      <t>2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</si>
  <si>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= A</t>
    </r>
    <r>
      <rPr>
        <b/>
        <sz val="11"/>
        <color theme="1"/>
        <rFont val="Calibri"/>
        <family val="2"/>
      </rPr>
      <t>ω</t>
    </r>
  </si>
  <si>
    <r>
      <t>a =</t>
    </r>
    <r>
      <rPr>
        <b/>
        <sz val="16"/>
        <color rgb="FFFF0000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</rPr>
      <t>ω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sin (ωt-d)</t>
    </r>
  </si>
  <si>
    <t>KETTINGREGEL</t>
  </si>
  <si>
    <t xml:space="preserve">           AFGELEIDE COS IS NEGATIEF</t>
  </si>
  <si>
    <t xml:space="preserve">              KETTINGREGEL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</si>
  <si>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 xml:space="preserve">max </t>
    </r>
    <r>
      <rPr>
        <b/>
        <sz val="11"/>
        <color theme="1"/>
        <rFont val="Calibri"/>
        <family val="2"/>
        <scheme val="minor"/>
      </rPr>
      <t>= A</t>
    </r>
  </si>
  <si>
    <t>IN TEGENFASE</t>
  </si>
  <si>
    <t>http://www.youtube.com/watch?v=3-kksSHBHck</t>
  </si>
  <si>
    <t>http://www.youtube.com/watch?v=eAXVa__XWZ8</t>
  </si>
  <si>
    <t>http://www.youtube.com/watch?v=xlOS_31Ubdo</t>
  </si>
  <si>
    <t>BRIDGE RESONANCE</t>
  </si>
  <si>
    <t>http://www.youtube.com/watch?v=gQK21572oSU</t>
  </si>
  <si>
    <t>LONDON MELLENIUM BRIDGE</t>
  </si>
  <si>
    <t>OPENING MILLENIUM BRIDGE</t>
  </si>
  <si>
    <t xml:space="preserve">TWISTING BRIDGE </t>
  </si>
  <si>
    <t>LONDON MILLENIUM BRIDGE</t>
  </si>
  <si>
    <t>SITES</t>
  </si>
  <si>
    <t>WATER VORTICES</t>
  </si>
  <si>
    <t>VON KARMAN WERVELS</t>
  </si>
  <si>
    <t>AMPLITUDE = MAXIMALE UITWIJKING (TWEE KANTEN T.O.V. EVENWICHTSSTAND)</t>
  </si>
  <si>
    <t>http://id.mind.net/~zona/contents/contents.html</t>
  </si>
  <si>
    <t>VITUSCOLLEGE NATUURKUNDE</t>
  </si>
  <si>
    <t>http://www.phys.uu.nl/~0423610/science/natuurkunde/trillingen/trillingen_print.htm</t>
  </si>
  <si>
    <t>TRILLINGEN FORMULES EN VOORBEELDEN</t>
  </si>
  <si>
    <t>http://phet.colorado.edu/index.php</t>
  </si>
  <si>
    <t>PHET HOME</t>
  </si>
  <si>
    <t>http://phet.colorado.edu/simulations/index.php?cat=Physics</t>
  </si>
  <si>
    <t>PHET PHYSICS</t>
  </si>
  <si>
    <t>http://www.agtijmensen.nl/Applets_simulaties.html</t>
  </si>
  <si>
    <t>APPLETS VLIETLAND COLLEGE</t>
  </si>
  <si>
    <t>APPLETS TRILLINGEN &amp; GOLVEN</t>
  </si>
  <si>
    <t>http://techtv.mit.edu/</t>
  </si>
  <si>
    <t>MIT</t>
  </si>
  <si>
    <t>http://hyperphysics.phy-astr.gsu.edu/Hbase/hframe.html</t>
  </si>
  <si>
    <t>HYPERPHYSICS</t>
  </si>
  <si>
    <t>http://www.mindbites.com/lesson/4610-physics-sound-waves-and-interference</t>
  </si>
  <si>
    <t>http://www.youtube.com/watch?v=9J6EHnra7Mo</t>
  </si>
  <si>
    <t>SHEAR &amp; PRESSURE WAVES</t>
  </si>
  <si>
    <t>TECHNISCH</t>
  </si>
  <si>
    <t>http://www.youtube.com/watch?v=zQDuZ3a6HAE</t>
  </si>
  <si>
    <t>OSCILLOSCOPE TUTORIAL 1</t>
  </si>
  <si>
    <t>http://www.youtube.com/watch?v=hUIgAu3QQWQ</t>
  </si>
  <si>
    <t>OSCILLOSCOPE TUTORIAL 2</t>
  </si>
  <si>
    <t>http://www.youtube.com/watch?v=g_KuGEh0PyA</t>
  </si>
  <si>
    <t>OSCILLOSCOPE TUTORIAL 3</t>
  </si>
  <si>
    <t>http://www.youtube.com/watch?v=gi9bgDpPgdY</t>
  </si>
  <si>
    <t>A MAN WITH A PLANK</t>
  </si>
  <si>
    <t>http://www.youtube.com/watch?v=zWKiWaiM3Pw</t>
  </si>
  <si>
    <t>STEMVORK RESONANCE</t>
  </si>
  <si>
    <t>ZONA LAND</t>
  </si>
  <si>
    <t>COLLEGE  KUN JE KOPEN</t>
  </si>
  <si>
    <t>VOOR</t>
  </si>
  <si>
    <t>ACHTER</t>
  </si>
  <si>
    <t>VIRTUEEL PRACTICUM</t>
  </si>
  <si>
    <t>http://virtueelpracticumlokaal.nl/</t>
  </si>
  <si>
    <t>http://virtueelpracticumlokaal.nl/oscilloscope_nl/oscilloscope_nl.html</t>
  </si>
  <si>
    <t>http://www.walter-fendt.de/ph14nl/resonance_nl.htm</t>
  </si>
  <si>
    <t>http://phet.colorado.edu/sims/mass-spring-lab/mass-spring-lab_en.html</t>
  </si>
  <si>
    <t>http://phet.colorado.edu/sims/pendulum-lab/pendulum-lab_en.html</t>
  </si>
  <si>
    <t>MASS SPRING SYSTEM</t>
  </si>
  <si>
    <t>http://www.youtube.com/watch?v=ASd0t3n8Bnc</t>
  </si>
  <si>
    <t>TACOMA NARROWS BRIDGE LANGER</t>
  </si>
  <si>
    <t>INVULLEN IN DE FORMULE VOOR DE VEER GEEFT DAN</t>
  </si>
  <si>
    <r>
      <t>UIT V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= </t>
    </r>
    <r>
      <rPr>
        <b/>
        <sz val="11"/>
        <color theme="1"/>
        <rFont val="Calibri"/>
        <family val="2"/>
      </rPr>
      <t>ω X</t>
    </r>
    <r>
      <rPr>
        <b/>
        <vertAlign val="subscript"/>
        <sz val="11"/>
        <color theme="1"/>
        <rFont val="Calibri"/>
        <family val="2"/>
      </rPr>
      <t xml:space="preserve">1 EN ω </t>
    </r>
    <r>
      <rPr>
        <b/>
        <sz val="11"/>
        <color theme="1"/>
        <rFont val="Calibri"/>
        <family val="2"/>
      </rPr>
      <t>= 2π /T  VOLGT  T = 2π  √ (m/c)</t>
    </r>
  </si>
  <si>
    <r>
      <t>T = 2</t>
    </r>
    <r>
      <rPr>
        <b/>
        <sz val="11"/>
        <color theme="1"/>
        <rFont val="Calibri"/>
        <family val="2"/>
      </rPr>
      <t>π √ (L/g)</t>
    </r>
  </si>
  <si>
    <t xml:space="preserve">HOOGTE   </t>
  </si>
  <si>
    <t>Epot</t>
  </si>
  <si>
    <t xml:space="preserve">Ekin </t>
  </si>
  <si>
    <t>= mgh</t>
  </si>
  <si>
    <r>
      <t>= 1/2  m v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</si>
  <si>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v = </t>
    </r>
    <r>
      <rPr>
        <b/>
        <sz val="11"/>
        <color theme="1"/>
        <rFont val="Calibri"/>
        <family val="2"/>
      </rPr>
      <t>√ 2gh</t>
    </r>
  </si>
  <si>
    <r>
      <t>POTENTI</t>
    </r>
    <r>
      <rPr>
        <b/>
        <u/>
        <sz val="11"/>
        <color theme="1"/>
        <rFont val="Calibri"/>
        <family val="2"/>
      </rPr>
      <t>Ё</t>
    </r>
    <r>
      <rPr>
        <b/>
        <u/>
        <sz val="11"/>
        <color theme="1"/>
        <rFont val="Calibri"/>
        <family val="2"/>
        <scheme val="minor"/>
      </rPr>
      <t>LE EN KINETISCHE ENERGIE</t>
    </r>
  </si>
  <si>
    <r>
      <t xml:space="preserve">Ft /G = tan </t>
    </r>
    <r>
      <rPr>
        <b/>
        <sz val="11"/>
        <color theme="1"/>
        <rFont val="Calibri"/>
        <family val="2"/>
      </rPr>
      <t>α  EN X/L = sin α</t>
    </r>
  </si>
  <si>
    <r>
      <t xml:space="preserve">VOOR KLEINE HOEKEN IS SIN </t>
    </r>
    <r>
      <rPr>
        <b/>
        <sz val="11"/>
        <color theme="1"/>
        <rFont val="Calibri"/>
        <family val="2"/>
      </rPr>
      <t>α ~ α   EN TAN α ~ α  ZODAT  X/L ~ α EN  Ft ~ α</t>
    </r>
    <r>
      <rPr>
        <b/>
        <sz val="11"/>
        <color theme="1"/>
        <rFont val="Calibri"/>
        <family val="2"/>
        <scheme val="minor"/>
      </rPr>
      <t xml:space="preserve"> G =</t>
    </r>
    <r>
      <rPr>
        <b/>
        <sz val="11"/>
        <color theme="1"/>
        <rFont val="Calibri"/>
        <family val="2"/>
      </rPr>
      <t xml:space="preserve"> (m g/L ) * X</t>
    </r>
  </si>
  <si>
    <t xml:space="preserve">LANGER  SLINGER          LANGERE PERIODE </t>
  </si>
  <si>
    <t>GROTERE MASSA            GROTERE PERIODE</t>
  </si>
  <si>
    <t>RESONANTIE KOMT REGELMATIG TERUG OP HET EXAMEN</t>
  </si>
  <si>
    <t>DE RESONANTIE PIEK LIGT BIJ DE FREQUENTIE WAARIN HET SYSTEEN UIT ZICHZELF ZOU TRILLEN</t>
  </si>
  <si>
    <t>ALS HET SYSTEEM IN DEZE FREQUENTIE WORDT AANGESTOTEN WORDT DE BEWEGING STEEDS GROTER</t>
  </si>
  <si>
    <t>NET ALS BIJ HET STEEDS OP HET JUISTE TIJDSTIP WEER EEN DUWTJE GEVEN BIJ EEN SCHOMMEL, WAARDOOR DEZE STEEDS HOGER GAAT</t>
  </si>
  <si>
    <t>HET GAAT HIERBIJ STEEDS OM DE ZOGENAAMDE VERSTERKINGSFACTOR  --&gt; DE BEWEGINGSAMPLITUDE VAN DE MASSA / AANSTOOT AMPLITUDE</t>
  </si>
  <si>
    <t>DEZE VERSTERKINGSFACTOR HANGT AF VAN HET VERSCHIL TUSSEN DE AANSTOOTFREQUENTIE EN DE EIGEN TRILLINGSFREQUENTIE</t>
  </si>
  <si>
    <t>BIJ EEN FREQUENTIE BENEDEN DE EIGENFREQUENTIE VOLGT DE MASSA VAN HET SYSTEEM VRIJ AARDIG DE AANSTOOT BEWEGING</t>
  </si>
  <si>
    <t xml:space="preserve">BIJ FREQUENTIES ERBOVEN VOLGT DE MASSA DE AANSTOOT BEWEGING STEEDS MINDER, EN BEWEEGT ZELFS TEGENGESTELD </t>
  </si>
  <si>
    <t>JE HOEFT ER ZELDEN VEEL AAN TE REKENEN, MAAR JE MOET HET WEL GOED BEGRIJPEN</t>
  </si>
  <si>
    <t>HET KAN IN ALLERLEI SITUATIES VOORKOMEN, ZOALS BEWEGING VAN EEN BRUG, TRILLENDE KABELS EN GOLFRESONANTIE</t>
  </si>
  <si>
    <r>
      <t>DE FREQUENTIE WAARBIJ HET SYSTEEM VAN ZIJN EIGEN ZOU WILLEN TRILLLEN WORDT DE EIGENFREQUENTIE VAN HET SYSTEEN GENOEMD=  ω</t>
    </r>
    <r>
      <rPr>
        <b/>
        <vertAlign val="subscript"/>
        <sz val="11"/>
        <color rgb="FFFF0000"/>
        <rFont val="Calibri"/>
        <family val="2"/>
        <scheme val="minor"/>
      </rPr>
      <t>o</t>
    </r>
    <r>
      <rPr>
        <b/>
        <sz val="11"/>
        <color rgb="FFFF0000"/>
        <rFont val="Calibri"/>
        <family val="2"/>
        <scheme val="minor"/>
      </rPr>
      <t xml:space="preserve"> = √ C/M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</si>
</sst>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Trebuchet MS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  <font>
      <u/>
      <sz val="11"/>
      <color theme="3"/>
      <name val="Calibri"/>
      <family val="2"/>
    </font>
    <font>
      <u/>
      <sz val="11"/>
      <color rgb="FF00B050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E329AE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rgb="FFC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u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quotePrefix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/>
    <xf numFmtId="0" fontId="13" fillId="2" borderId="0" xfId="1" applyFont="1" applyFill="1" applyAlignment="1" applyProtection="1"/>
    <xf numFmtId="0" fontId="14" fillId="3" borderId="0" xfId="1" applyFont="1" applyFill="1" applyAlignment="1" applyProtection="1"/>
    <xf numFmtId="0" fontId="3" fillId="0" borderId="0" xfId="0" applyFont="1" applyFill="1"/>
    <xf numFmtId="0" fontId="16" fillId="0" borderId="0" xfId="0" applyFont="1" applyFill="1"/>
    <xf numFmtId="0" fontId="0" fillId="0" borderId="0" xfId="0" applyFill="1"/>
    <xf numFmtId="0" fontId="14" fillId="3" borderId="0" xfId="1" applyFont="1" applyFill="1" applyBorder="1" applyAlignment="1" applyProtection="1"/>
    <xf numFmtId="0" fontId="3" fillId="0" borderId="0" xfId="0" applyFont="1" applyBorder="1"/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quotePrefix="1" applyFont="1"/>
    <xf numFmtId="0" fontId="1" fillId="0" borderId="0" xfId="0" quotePrefix="1" applyFo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1" applyFont="1" applyFill="1" applyAlignment="1" applyProtection="1"/>
    <xf numFmtId="0" fontId="14" fillId="0" borderId="0" xfId="1" applyFont="1" applyFill="1" applyAlignment="1" applyProtection="1"/>
    <xf numFmtId="0" fontId="24" fillId="0" borderId="0" xfId="1" applyFont="1" applyFill="1" applyAlignment="1" applyProtection="1"/>
    <xf numFmtId="0" fontId="12" fillId="0" borderId="0" xfId="1" applyAlignment="1" applyProtection="1"/>
    <xf numFmtId="0" fontId="0" fillId="0" borderId="0" xfId="0"/>
    <xf numFmtId="0" fontId="25" fillId="0" borderId="0" xfId="0" applyFont="1"/>
    <xf numFmtId="0" fontId="13" fillId="0" borderId="0" xfId="1" applyFont="1" applyFill="1" applyAlignment="1" applyProtection="1"/>
    <xf numFmtId="0" fontId="5" fillId="0" borderId="0" xfId="0" applyFont="1" applyFill="1"/>
    <xf numFmtId="0" fontId="3" fillId="0" borderId="0" xfId="0" applyFont="1" applyFill="1" applyBorder="1"/>
    <xf numFmtId="0" fontId="26" fillId="0" borderId="0" xfId="0" applyFont="1"/>
    <xf numFmtId="0" fontId="28" fillId="0" borderId="0" xfId="0" applyFont="1"/>
    <xf numFmtId="0" fontId="23" fillId="0" borderId="0" xfId="1" applyFont="1" applyFill="1" applyAlignment="1" applyProtection="1"/>
    <xf numFmtId="0" fontId="4" fillId="0" borderId="0" xfId="0" applyFont="1" applyFill="1"/>
    <xf numFmtId="0" fontId="12" fillId="0" borderId="0" xfId="1" applyFill="1" applyAlignment="1" applyProtection="1"/>
    <xf numFmtId="0" fontId="13" fillId="2" borderId="0" xfId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16" fillId="0" borderId="0" xfId="0" applyFont="1"/>
    <xf numFmtId="0" fontId="32" fillId="0" borderId="0" xfId="0" applyFont="1"/>
    <xf numFmtId="0" fontId="2" fillId="0" borderId="0" xfId="0" applyFont="1"/>
    <xf numFmtId="0" fontId="12" fillId="3" borderId="0" xfId="1" applyFill="1" applyAlignment="1" applyProtection="1"/>
    <xf numFmtId="0" fontId="33" fillId="3" borderId="0" xfId="1" applyFont="1" applyFill="1" applyAlignment="1" applyProtection="1"/>
    <xf numFmtId="0" fontId="7" fillId="0" borderId="0" xfId="0" applyFont="1"/>
    <xf numFmtId="0" fontId="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E329A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1501618547681594"/>
          <c:y val="2.8252405949256338E-2"/>
          <c:w val="0.70320603674540683"/>
          <c:h val="0.85553222513852434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PS!$R$54:$AY$54</c:f>
              <c:numCache>
                <c:formatCode>General</c:formatCod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</c:numCache>
            </c:numRef>
          </c:xVal>
          <c:yVal>
            <c:numRef>
              <c:f>PS!$R$55:$AY$55</c:f>
              <c:numCache>
                <c:formatCode>General</c:formatCode>
                <c:ptCount val="34"/>
                <c:pt idx="0">
                  <c:v>-1</c:v>
                </c:pt>
                <c:pt idx="1">
                  <c:v>-2.0640256077662245</c:v>
                </c:pt>
                <c:pt idx="2">
                  <c:v>-1.8611769156073099</c:v>
                </c:pt>
                <c:pt idx="3">
                  <c:v>-1.1458156327405806</c:v>
                </c:pt>
                <c:pt idx="4">
                  <c:v>-0.73654721274806445</c:v>
                </c:pt>
                <c:pt idx="5">
                  <c:v>-0.6905531032742398</c:v>
                </c:pt>
                <c:pt idx="6">
                  <c:v>-0.5633722769390247</c:v>
                </c:pt>
                <c:pt idx="7">
                  <c:v>-0.21300392658038914</c:v>
                </c:pt>
                <c:pt idx="8">
                  <c:v>1.034517411458874E-2</c:v>
                </c:pt>
                <c:pt idx="9">
                  <c:v>-9.1663845428711033E-2</c:v>
                </c:pt>
                <c:pt idx="10">
                  <c:v>-6.9188236623320076E-2</c:v>
                </c:pt>
                <c:pt idx="11">
                  <c:v>0.69707206747630712</c:v>
                </c:pt>
                <c:pt idx="12">
                  <c:v>2.0494118563433616</c:v>
                </c:pt>
                <c:pt idx="13">
                  <c:v>2.9036509808965452</c:v>
                </c:pt>
                <c:pt idx="14">
                  <c:v>2.2768063061514798</c:v>
                </c:pt>
                <c:pt idx="15">
                  <c:v>0.39135764350345159</c:v>
                </c:pt>
                <c:pt idx="16">
                  <c:v>-1.4481888207794094</c:v>
                </c:pt>
                <c:pt idx="17">
                  <c:v>-2.1163074844924905</c:v>
                </c:pt>
                <c:pt idx="18">
                  <c:v>-1.659327629672801</c:v>
                </c:pt>
                <c:pt idx="19">
                  <c:v>-0.97537107828363778</c:v>
                </c:pt>
                <c:pt idx="20">
                  <c:v>-0.70299922627515832</c:v>
                </c:pt>
                <c:pt idx="21">
                  <c:v>-0.67966354367216897</c:v>
                </c:pt>
                <c:pt idx="22">
                  <c:v>-0.47442339568454805</c:v>
                </c:pt>
                <c:pt idx="23">
                  <c:v>-0.11562210259739886</c:v>
                </c:pt>
                <c:pt idx="24">
                  <c:v>6.5073363313760124E-3</c:v>
                </c:pt>
                <c:pt idx="25">
                  <c:v>-0.13107243422084638</c:v>
                </c:pt>
                <c:pt idx="26">
                  <c:v>6.3415117127907539E-2</c:v>
                </c:pt>
                <c:pt idx="27">
                  <c:v>1.0673824028075984</c:v>
                </c:pt>
                <c:pt idx="28">
                  <c:v>2.4084449775834145</c:v>
                </c:pt>
                <c:pt idx="29">
                  <c:v>2.8919002494705626</c:v>
                </c:pt>
                <c:pt idx="30">
                  <c:v>1.8102747935132364</c:v>
                </c:pt>
                <c:pt idx="31">
                  <c:v>-0.21687639855822699</c:v>
                </c:pt>
                <c:pt idx="32">
                  <c:v>-1.7874675756947718</c:v>
                </c:pt>
                <c:pt idx="33">
                  <c:v>-2.0662825142837069</c:v>
                </c:pt>
              </c:numCache>
            </c:numRef>
          </c:yVal>
          <c:smooth val="1"/>
        </c:ser>
        <c:axId val="75051008"/>
        <c:axId val="75053312"/>
      </c:scatterChart>
      <c:valAx>
        <c:axId val="7505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X</a:t>
                </a:r>
              </a:p>
            </c:rich>
          </c:tx>
          <c:layout>
            <c:manualLayout>
              <c:xMode val="edge"/>
              <c:yMode val="edge"/>
              <c:x val="0.85896631671041135"/>
              <c:y val="0.54582166812482091"/>
            </c:manualLayout>
          </c:layout>
        </c:title>
        <c:numFmt formatCode="General" sourceLinked="1"/>
        <c:tickLblPos val="nextTo"/>
        <c:crossAx val="75053312"/>
        <c:crosses val="autoZero"/>
        <c:crossBetween val="midCat"/>
      </c:valAx>
      <c:valAx>
        <c:axId val="75053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Y</a:t>
                </a:r>
              </a:p>
            </c:rich>
          </c:tx>
          <c:layout/>
        </c:title>
        <c:numFmt formatCode="General" sourceLinked="1"/>
        <c:tickLblPos val="nextTo"/>
        <c:crossAx val="75051008"/>
        <c:crosses val="autoZero"/>
        <c:crossBetween val="midCat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tx>
            <c:strRef>
              <c:f>SINUS!$AF$35</c:f>
              <c:strCache>
                <c:ptCount val="1"/>
                <c:pt idx="0">
                  <c:v>  Sinus ωt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SINUS!$AG$34:$BH$34</c:f>
              <c:numCache>
                <c:formatCode>General</c:formatCode>
                <c:ptCount val="28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  <c:pt idx="26">
                  <c:v>2.4000000000000008</c:v>
                </c:pt>
                <c:pt idx="27">
                  <c:v>2.5000000000000009</c:v>
                </c:pt>
              </c:numCache>
            </c:numRef>
          </c:xVal>
          <c:yVal>
            <c:numRef>
              <c:f>SINUS!$AG$35:$BH$35</c:f>
              <c:numCache>
                <c:formatCode>General</c:formatCode>
                <c:ptCount val="28"/>
                <c:pt idx="0">
                  <c:v>-0.95105651629515353</c:v>
                </c:pt>
                <c:pt idx="1">
                  <c:v>-0.58778525229247314</c:v>
                </c:pt>
                <c:pt idx="2">
                  <c:v>0</c:v>
                </c:pt>
                <c:pt idx="3">
                  <c:v>0.58778525229247314</c:v>
                </c:pt>
                <c:pt idx="4">
                  <c:v>0.95105651629515353</c:v>
                </c:pt>
                <c:pt idx="5">
                  <c:v>0.95105651629515353</c:v>
                </c:pt>
                <c:pt idx="6">
                  <c:v>0.58778525229247325</c:v>
                </c:pt>
                <c:pt idx="7">
                  <c:v>1.22514845490862E-16</c:v>
                </c:pt>
                <c:pt idx="8">
                  <c:v>-0.58778525229247303</c:v>
                </c:pt>
                <c:pt idx="9">
                  <c:v>-0.95105651629515353</c:v>
                </c:pt>
                <c:pt idx="10">
                  <c:v>-0.95105651629515364</c:v>
                </c:pt>
                <c:pt idx="11">
                  <c:v>-0.58778525229247403</c:v>
                </c:pt>
                <c:pt idx="12">
                  <c:v>-1.1332081106818492E-15</c:v>
                </c:pt>
                <c:pt idx="13">
                  <c:v>0.58778525229247214</c:v>
                </c:pt>
                <c:pt idx="14">
                  <c:v>0.95105651629515353</c:v>
                </c:pt>
                <c:pt idx="15">
                  <c:v>0.95105651629515364</c:v>
                </c:pt>
                <c:pt idx="16">
                  <c:v>0.58778525229247336</c:v>
                </c:pt>
                <c:pt idx="17">
                  <c:v>-1.4088123029276645E-15</c:v>
                </c:pt>
                <c:pt idx="18">
                  <c:v>-0.58778525229247425</c:v>
                </c:pt>
                <c:pt idx="19">
                  <c:v>-0.95105651629515398</c:v>
                </c:pt>
                <c:pt idx="20">
                  <c:v>-0.95105651629515264</c:v>
                </c:pt>
                <c:pt idx="21">
                  <c:v>-0.58778525229247058</c:v>
                </c:pt>
                <c:pt idx="22">
                  <c:v>3.0626542968370529E-15</c:v>
                </c:pt>
                <c:pt idx="23">
                  <c:v>0.58778525229247558</c:v>
                </c:pt>
                <c:pt idx="24">
                  <c:v>0.95105651629515453</c:v>
                </c:pt>
                <c:pt idx="25">
                  <c:v>0.95105651629515209</c:v>
                </c:pt>
                <c:pt idx="26">
                  <c:v>0.58778525229246925</c:v>
                </c:pt>
                <c:pt idx="27">
                  <c:v>-4.7164962907464414E-15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SINUS!$AF$38</c:f>
              <c:strCache>
                <c:ptCount val="1"/>
                <c:pt idx="0">
                  <c:v>2 Sinus ωt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SINUS!$AG$34:$BH$34</c:f>
              <c:numCache>
                <c:formatCode>General</c:formatCode>
                <c:ptCount val="28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  <c:pt idx="26">
                  <c:v>2.4000000000000008</c:v>
                </c:pt>
                <c:pt idx="27">
                  <c:v>2.5000000000000009</c:v>
                </c:pt>
              </c:numCache>
            </c:numRef>
          </c:xVal>
          <c:yVal>
            <c:numRef>
              <c:f>SINUS!$AG$38:$BH$38</c:f>
              <c:numCache>
                <c:formatCode>General</c:formatCode>
                <c:ptCount val="28"/>
                <c:pt idx="0">
                  <c:v>-1.9021130325903071</c:v>
                </c:pt>
                <c:pt idx="1">
                  <c:v>-1.1755705045849463</c:v>
                </c:pt>
                <c:pt idx="2">
                  <c:v>0</c:v>
                </c:pt>
                <c:pt idx="3">
                  <c:v>1.1755705045849463</c:v>
                </c:pt>
                <c:pt idx="4">
                  <c:v>1.9021130325903071</c:v>
                </c:pt>
                <c:pt idx="5">
                  <c:v>1.9021130325903071</c:v>
                </c:pt>
                <c:pt idx="6">
                  <c:v>1.1755705045849465</c:v>
                </c:pt>
                <c:pt idx="7">
                  <c:v>2.45029690981724E-16</c:v>
                </c:pt>
                <c:pt idx="8">
                  <c:v>-1.1755705045849461</c:v>
                </c:pt>
                <c:pt idx="9">
                  <c:v>-1.9021130325903071</c:v>
                </c:pt>
                <c:pt idx="10">
                  <c:v>-1.9021130325903073</c:v>
                </c:pt>
                <c:pt idx="11">
                  <c:v>-1.1755705045849481</c:v>
                </c:pt>
                <c:pt idx="12">
                  <c:v>-2.2664162213636985E-15</c:v>
                </c:pt>
                <c:pt idx="13">
                  <c:v>1.1755705045849443</c:v>
                </c:pt>
                <c:pt idx="14">
                  <c:v>1.9021130325903071</c:v>
                </c:pt>
                <c:pt idx="15">
                  <c:v>1.9021130325903073</c:v>
                </c:pt>
                <c:pt idx="16">
                  <c:v>1.1755705045849467</c:v>
                </c:pt>
                <c:pt idx="17">
                  <c:v>-2.8176246058553289E-15</c:v>
                </c:pt>
                <c:pt idx="18">
                  <c:v>-1.1755705045849485</c:v>
                </c:pt>
                <c:pt idx="19">
                  <c:v>-1.902113032590308</c:v>
                </c:pt>
                <c:pt idx="20">
                  <c:v>-1.9021130325903053</c:v>
                </c:pt>
                <c:pt idx="21">
                  <c:v>-1.1755705045849412</c:v>
                </c:pt>
                <c:pt idx="22">
                  <c:v>6.1253085936741059E-15</c:v>
                </c:pt>
                <c:pt idx="23">
                  <c:v>1.1755705045849512</c:v>
                </c:pt>
                <c:pt idx="24">
                  <c:v>1.9021130325903091</c:v>
                </c:pt>
                <c:pt idx="25">
                  <c:v>1.9021130325903042</c:v>
                </c:pt>
                <c:pt idx="26">
                  <c:v>1.1755705045849385</c:v>
                </c:pt>
                <c:pt idx="27">
                  <c:v>-9.4329925814928828E-15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SINUS!$AF$41</c:f>
              <c:strCache>
                <c:ptCount val="1"/>
                <c:pt idx="0">
                  <c:v>4 + Sinus ωt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SINUS!$AG$34:$BH$34</c:f>
              <c:numCache>
                <c:formatCode>General</c:formatCode>
                <c:ptCount val="28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  <c:pt idx="26">
                  <c:v>2.4000000000000008</c:v>
                </c:pt>
                <c:pt idx="27">
                  <c:v>2.5000000000000009</c:v>
                </c:pt>
              </c:numCache>
            </c:numRef>
          </c:xVal>
          <c:yVal>
            <c:numRef>
              <c:f>SINUS!$AG$41:$BH$41</c:f>
              <c:numCache>
                <c:formatCode>General</c:formatCode>
                <c:ptCount val="28"/>
                <c:pt idx="0">
                  <c:v>3.0489434837048464</c:v>
                </c:pt>
                <c:pt idx="1">
                  <c:v>3.4122147477075266</c:v>
                </c:pt>
                <c:pt idx="2">
                  <c:v>4</c:v>
                </c:pt>
                <c:pt idx="3">
                  <c:v>4.5877852522924734</c:v>
                </c:pt>
                <c:pt idx="4">
                  <c:v>4.9510565162951536</c:v>
                </c:pt>
                <c:pt idx="5">
                  <c:v>4.9510565162951536</c:v>
                </c:pt>
                <c:pt idx="6">
                  <c:v>4.5877852522924734</c:v>
                </c:pt>
                <c:pt idx="7">
                  <c:v>4</c:v>
                </c:pt>
                <c:pt idx="8">
                  <c:v>3.4122147477075271</c:v>
                </c:pt>
                <c:pt idx="9">
                  <c:v>3.0489434837048464</c:v>
                </c:pt>
                <c:pt idx="10">
                  <c:v>3.0489434837048464</c:v>
                </c:pt>
                <c:pt idx="11">
                  <c:v>3.4122147477075258</c:v>
                </c:pt>
                <c:pt idx="12">
                  <c:v>3.9999999999999987</c:v>
                </c:pt>
                <c:pt idx="13">
                  <c:v>4.5877852522924725</c:v>
                </c:pt>
                <c:pt idx="14">
                  <c:v>4.9510565162951536</c:v>
                </c:pt>
                <c:pt idx="15">
                  <c:v>4.9510565162951536</c:v>
                </c:pt>
                <c:pt idx="16">
                  <c:v>4.5877852522924734</c:v>
                </c:pt>
                <c:pt idx="17">
                  <c:v>3.9999999999999987</c:v>
                </c:pt>
                <c:pt idx="18">
                  <c:v>3.4122147477075258</c:v>
                </c:pt>
                <c:pt idx="19">
                  <c:v>3.0489434837048459</c:v>
                </c:pt>
                <c:pt idx="20">
                  <c:v>3.0489434837048472</c:v>
                </c:pt>
                <c:pt idx="21">
                  <c:v>3.4122147477075293</c:v>
                </c:pt>
                <c:pt idx="22">
                  <c:v>4.0000000000000027</c:v>
                </c:pt>
                <c:pt idx="23">
                  <c:v>4.5877852522924751</c:v>
                </c:pt>
                <c:pt idx="24">
                  <c:v>4.9510565162951545</c:v>
                </c:pt>
                <c:pt idx="25">
                  <c:v>4.9510565162951519</c:v>
                </c:pt>
                <c:pt idx="26">
                  <c:v>4.5877852522924689</c:v>
                </c:pt>
                <c:pt idx="27">
                  <c:v>3.9999999999999951</c:v>
                </c:pt>
              </c:numCache>
            </c:numRef>
          </c:yVal>
          <c:smooth val="1"/>
        </c:ser>
        <c:axId val="93001216"/>
        <c:axId val="93002752"/>
      </c:scatterChart>
      <c:valAx>
        <c:axId val="93001216"/>
        <c:scaling>
          <c:orientation val="minMax"/>
          <c:max val="1.25"/>
          <c:min val="-0.5"/>
        </c:scaling>
        <c:axPos val="b"/>
        <c:numFmt formatCode="General" sourceLinked="1"/>
        <c:tickLblPos val="nextTo"/>
        <c:crossAx val="93002752"/>
        <c:crosses val="autoZero"/>
        <c:crossBetween val="midCat"/>
        <c:majorUnit val="0.25"/>
      </c:valAx>
      <c:valAx>
        <c:axId val="93002752"/>
        <c:scaling>
          <c:orientation val="minMax"/>
        </c:scaling>
        <c:axPos val="l"/>
        <c:majorGridlines/>
        <c:numFmt formatCode="General" sourceLinked="1"/>
        <c:tickLblPos val="nextTo"/>
        <c:crossAx val="9300121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tx>
            <c:strRef>
              <c:f>SINUS!$AF$35</c:f>
              <c:strCache>
                <c:ptCount val="1"/>
                <c:pt idx="0">
                  <c:v>  Sinus ωt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SINUS!$AG$35:$BF$35</c:f>
              <c:numCache>
                <c:formatCode>General</c:formatCode>
                <c:ptCount val="26"/>
                <c:pt idx="0">
                  <c:v>-0.95105651629515353</c:v>
                </c:pt>
                <c:pt idx="1">
                  <c:v>-0.58778525229247314</c:v>
                </c:pt>
                <c:pt idx="2">
                  <c:v>0</c:v>
                </c:pt>
                <c:pt idx="3">
                  <c:v>0.58778525229247314</c:v>
                </c:pt>
                <c:pt idx="4">
                  <c:v>0.95105651629515353</c:v>
                </c:pt>
                <c:pt idx="5">
                  <c:v>0.95105651629515353</c:v>
                </c:pt>
                <c:pt idx="6">
                  <c:v>0.58778525229247325</c:v>
                </c:pt>
                <c:pt idx="7">
                  <c:v>1.22514845490862E-16</c:v>
                </c:pt>
                <c:pt idx="8">
                  <c:v>-0.58778525229247303</c:v>
                </c:pt>
                <c:pt idx="9">
                  <c:v>-0.95105651629515353</c:v>
                </c:pt>
                <c:pt idx="10">
                  <c:v>-0.95105651629515364</c:v>
                </c:pt>
                <c:pt idx="11">
                  <c:v>-0.58778525229247403</c:v>
                </c:pt>
                <c:pt idx="12">
                  <c:v>-1.1332081106818492E-15</c:v>
                </c:pt>
                <c:pt idx="13">
                  <c:v>0.58778525229247214</c:v>
                </c:pt>
                <c:pt idx="14">
                  <c:v>0.95105651629515353</c:v>
                </c:pt>
                <c:pt idx="15">
                  <c:v>0.95105651629515364</c:v>
                </c:pt>
                <c:pt idx="16">
                  <c:v>0.58778525229247336</c:v>
                </c:pt>
                <c:pt idx="17">
                  <c:v>-1.4088123029276645E-15</c:v>
                </c:pt>
                <c:pt idx="18">
                  <c:v>-0.58778525229247425</c:v>
                </c:pt>
                <c:pt idx="19">
                  <c:v>-0.95105651629515398</c:v>
                </c:pt>
                <c:pt idx="20">
                  <c:v>-0.95105651629515264</c:v>
                </c:pt>
                <c:pt idx="21">
                  <c:v>-0.58778525229247058</c:v>
                </c:pt>
                <c:pt idx="22">
                  <c:v>3.0626542968370529E-15</c:v>
                </c:pt>
                <c:pt idx="23">
                  <c:v>0.58778525229247558</c:v>
                </c:pt>
                <c:pt idx="24">
                  <c:v>0.95105651629515453</c:v>
                </c:pt>
                <c:pt idx="25">
                  <c:v>0.95105651629515209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SINUS!$AF$39</c:f>
              <c:strCache>
                <c:ptCount val="1"/>
                <c:pt idx="0">
                  <c:v>Sinus(2ωt)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SINUS!$AG$39:$BF$39</c:f>
              <c:numCache>
                <c:formatCode>General</c:formatCode>
                <c:ptCount val="26"/>
                <c:pt idx="0">
                  <c:v>-0.58778525229247325</c:v>
                </c:pt>
                <c:pt idx="1">
                  <c:v>-0.95105651629515353</c:v>
                </c:pt>
                <c:pt idx="2">
                  <c:v>0</c:v>
                </c:pt>
                <c:pt idx="3">
                  <c:v>0.95105651629515353</c:v>
                </c:pt>
                <c:pt idx="4">
                  <c:v>0.58778525229247325</c:v>
                </c:pt>
                <c:pt idx="5">
                  <c:v>-0.58778525229247336</c:v>
                </c:pt>
                <c:pt idx="6">
                  <c:v>-0.95105651629515364</c:v>
                </c:pt>
                <c:pt idx="7">
                  <c:v>-2.45029690981724E-16</c:v>
                </c:pt>
                <c:pt idx="8">
                  <c:v>0.95105651629515353</c:v>
                </c:pt>
                <c:pt idx="9">
                  <c:v>0.58778525229247336</c:v>
                </c:pt>
                <c:pt idx="10">
                  <c:v>-0.5877852522924728</c:v>
                </c:pt>
                <c:pt idx="11">
                  <c:v>-0.95105651629515431</c:v>
                </c:pt>
                <c:pt idx="12">
                  <c:v>-2.2664162213636985E-15</c:v>
                </c:pt>
                <c:pt idx="13">
                  <c:v>0.95105651629515287</c:v>
                </c:pt>
                <c:pt idx="14">
                  <c:v>0.58778525229247358</c:v>
                </c:pt>
                <c:pt idx="15">
                  <c:v>-0.58778525229247258</c:v>
                </c:pt>
                <c:pt idx="16">
                  <c:v>-0.95105651629515375</c:v>
                </c:pt>
                <c:pt idx="17">
                  <c:v>2.8176246058553289E-15</c:v>
                </c:pt>
                <c:pt idx="18">
                  <c:v>0.95105651629515442</c:v>
                </c:pt>
                <c:pt idx="19">
                  <c:v>0.58778525229247092</c:v>
                </c:pt>
                <c:pt idx="20">
                  <c:v>-0.58778525229247813</c:v>
                </c:pt>
                <c:pt idx="21">
                  <c:v>-0.95105651629515164</c:v>
                </c:pt>
                <c:pt idx="22">
                  <c:v>6.1253085936741059E-15</c:v>
                </c:pt>
                <c:pt idx="23">
                  <c:v>0.95105651629515542</c:v>
                </c:pt>
                <c:pt idx="24">
                  <c:v>0.58778525229246825</c:v>
                </c:pt>
                <c:pt idx="25">
                  <c:v>-0.5877852522924808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SINUS!$AF$40</c:f>
              <c:strCache>
                <c:ptCount val="1"/>
                <c:pt idx="0">
                  <c:v>Sinus(0,5 ωt)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SINUS!$AG$40:$BF$40</c:f>
              <c:numCache>
                <c:formatCode>General</c:formatCode>
                <c:ptCount val="26"/>
                <c:pt idx="0">
                  <c:v>-0.58778525229247314</c:v>
                </c:pt>
                <c:pt idx="1">
                  <c:v>-0.3090169943749474</c:v>
                </c:pt>
                <c:pt idx="2">
                  <c:v>0</c:v>
                </c:pt>
                <c:pt idx="3">
                  <c:v>0.3090169943749474</c:v>
                </c:pt>
                <c:pt idx="4">
                  <c:v>0.58778525229247314</c:v>
                </c:pt>
                <c:pt idx="5">
                  <c:v>0.80901699437494745</c:v>
                </c:pt>
                <c:pt idx="6">
                  <c:v>0.95105651629515353</c:v>
                </c:pt>
                <c:pt idx="7">
                  <c:v>1</c:v>
                </c:pt>
                <c:pt idx="8">
                  <c:v>0.95105651629515364</c:v>
                </c:pt>
                <c:pt idx="9">
                  <c:v>0.80901699437494745</c:v>
                </c:pt>
                <c:pt idx="10">
                  <c:v>0.58778525229247325</c:v>
                </c:pt>
                <c:pt idx="11">
                  <c:v>0.30901699437494795</c:v>
                </c:pt>
                <c:pt idx="12">
                  <c:v>5.6660405534092462E-16</c:v>
                </c:pt>
                <c:pt idx="13">
                  <c:v>-0.3090169943749469</c:v>
                </c:pt>
                <c:pt idx="14">
                  <c:v>-0.58778525229247303</c:v>
                </c:pt>
                <c:pt idx="15">
                  <c:v>-0.80901699437494734</c:v>
                </c:pt>
                <c:pt idx="16">
                  <c:v>-0.95105651629515353</c:v>
                </c:pt>
                <c:pt idx="17">
                  <c:v>-1</c:v>
                </c:pt>
                <c:pt idx="18">
                  <c:v>-0.95105651629515331</c:v>
                </c:pt>
                <c:pt idx="19">
                  <c:v>-0.80901699437494701</c:v>
                </c:pt>
                <c:pt idx="20">
                  <c:v>-0.58778525229247192</c:v>
                </c:pt>
                <c:pt idx="21">
                  <c:v>-0.30901699437494595</c:v>
                </c:pt>
                <c:pt idx="22">
                  <c:v>1.5313271484185265E-15</c:v>
                </c:pt>
                <c:pt idx="23">
                  <c:v>0.30901699437494889</c:v>
                </c:pt>
                <c:pt idx="24">
                  <c:v>0.58778525229247436</c:v>
                </c:pt>
                <c:pt idx="25">
                  <c:v>0.80901699437494878</c:v>
                </c:pt>
              </c:numCache>
            </c:numRef>
          </c:yVal>
          <c:smooth val="1"/>
        </c:ser>
        <c:axId val="93057024"/>
        <c:axId val="93058560"/>
      </c:scatterChart>
      <c:valAx>
        <c:axId val="93057024"/>
        <c:scaling>
          <c:orientation val="minMax"/>
          <c:max val="1.25"/>
        </c:scaling>
        <c:axPos val="b"/>
        <c:numFmt formatCode="General" sourceLinked="1"/>
        <c:tickLblPos val="nextTo"/>
        <c:crossAx val="93058560"/>
        <c:crosses val="autoZero"/>
        <c:crossBetween val="midCat"/>
        <c:majorUnit val="0.25"/>
      </c:valAx>
      <c:valAx>
        <c:axId val="93058560"/>
        <c:scaling>
          <c:orientation val="minMax"/>
        </c:scaling>
        <c:axPos val="l"/>
        <c:majorGridlines/>
        <c:numFmt formatCode="General" sourceLinked="1"/>
        <c:tickLblPos val="nextTo"/>
        <c:crossAx val="9305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345822397200368"/>
          <c:y val="0.18923884514435796"/>
          <c:w val="0.23265288713910764"/>
          <c:h val="0.25115157480314959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tx>
            <c:strRef>
              <c:f>SINUS!$AF$35</c:f>
              <c:strCache>
                <c:ptCount val="1"/>
                <c:pt idx="0">
                  <c:v>  Sinus ωt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SINUS!$AG$35:$BF$35</c:f>
              <c:numCache>
                <c:formatCode>General</c:formatCode>
                <c:ptCount val="26"/>
                <c:pt idx="0">
                  <c:v>-0.95105651629515353</c:v>
                </c:pt>
                <c:pt idx="1">
                  <c:v>-0.58778525229247314</c:v>
                </c:pt>
                <c:pt idx="2">
                  <c:v>0</c:v>
                </c:pt>
                <c:pt idx="3">
                  <c:v>0.58778525229247314</c:v>
                </c:pt>
                <c:pt idx="4">
                  <c:v>0.95105651629515353</c:v>
                </c:pt>
                <c:pt idx="5">
                  <c:v>0.95105651629515353</c:v>
                </c:pt>
                <c:pt idx="6">
                  <c:v>0.58778525229247325</c:v>
                </c:pt>
                <c:pt idx="7">
                  <c:v>1.22514845490862E-16</c:v>
                </c:pt>
                <c:pt idx="8">
                  <c:v>-0.58778525229247303</c:v>
                </c:pt>
                <c:pt idx="9">
                  <c:v>-0.95105651629515353</c:v>
                </c:pt>
                <c:pt idx="10">
                  <c:v>-0.95105651629515364</c:v>
                </c:pt>
                <c:pt idx="11">
                  <c:v>-0.58778525229247403</c:v>
                </c:pt>
                <c:pt idx="12">
                  <c:v>-1.1332081106818492E-15</c:v>
                </c:pt>
                <c:pt idx="13">
                  <c:v>0.58778525229247214</c:v>
                </c:pt>
                <c:pt idx="14">
                  <c:v>0.95105651629515353</c:v>
                </c:pt>
                <c:pt idx="15">
                  <c:v>0.95105651629515364</c:v>
                </c:pt>
                <c:pt idx="16">
                  <c:v>0.58778525229247336</c:v>
                </c:pt>
                <c:pt idx="17">
                  <c:v>-1.4088123029276645E-15</c:v>
                </c:pt>
                <c:pt idx="18">
                  <c:v>-0.58778525229247425</c:v>
                </c:pt>
                <c:pt idx="19">
                  <c:v>-0.95105651629515398</c:v>
                </c:pt>
                <c:pt idx="20">
                  <c:v>-0.95105651629515264</c:v>
                </c:pt>
                <c:pt idx="21">
                  <c:v>-0.58778525229247058</c:v>
                </c:pt>
                <c:pt idx="22">
                  <c:v>3.0626542968370529E-15</c:v>
                </c:pt>
                <c:pt idx="23">
                  <c:v>0.58778525229247558</c:v>
                </c:pt>
                <c:pt idx="24">
                  <c:v>0.95105651629515453</c:v>
                </c:pt>
                <c:pt idx="25">
                  <c:v>0.95105651629515209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SINUS!$AF$36</c:f>
              <c:strCache>
                <c:ptCount val="1"/>
                <c:pt idx="0">
                  <c:v>Sinus(ωt - d)</c:v>
                </c:pt>
              </c:strCache>
            </c:strRef>
          </c:tx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SINUS!$AG$36:$BF$36</c:f>
              <c:numCache>
                <c:formatCode>General</c:formatCode>
                <c:ptCount val="26"/>
                <c:pt idx="0">
                  <c:v>-0.92648235958772218</c:v>
                </c:pt>
                <c:pt idx="1">
                  <c:v>-0.9707460150691567</c:v>
                </c:pt>
                <c:pt idx="2">
                  <c:v>-0.64421768723769102</c:v>
                </c:pt>
                <c:pt idx="3">
                  <c:v>-7.1620099035276705E-2</c:v>
                </c:pt>
                <c:pt idx="4">
                  <c:v>0.52833393272097973</c:v>
                </c:pt>
                <c:pt idx="5">
                  <c:v>0.92648235958772229</c:v>
                </c:pt>
                <c:pt idx="6">
                  <c:v>0.97074601506915681</c:v>
                </c:pt>
                <c:pt idx="7">
                  <c:v>0.64421768723769124</c:v>
                </c:pt>
                <c:pt idx="8">
                  <c:v>7.1620099035277052E-2</c:v>
                </c:pt>
                <c:pt idx="9">
                  <c:v>-0.5283339327209795</c:v>
                </c:pt>
                <c:pt idx="10">
                  <c:v>-0.92648235958772207</c:v>
                </c:pt>
                <c:pt idx="11">
                  <c:v>-0.97074601506915703</c:v>
                </c:pt>
                <c:pt idx="12">
                  <c:v>-0.64421768723769202</c:v>
                </c:pt>
                <c:pt idx="13">
                  <c:v>-7.1620099035278065E-2</c:v>
                </c:pt>
                <c:pt idx="14">
                  <c:v>0.52833393272097939</c:v>
                </c:pt>
                <c:pt idx="15">
                  <c:v>0.92648235958772196</c:v>
                </c:pt>
                <c:pt idx="16">
                  <c:v>0.9707460150691567</c:v>
                </c:pt>
                <c:pt idx="17">
                  <c:v>0.64421768723768946</c:v>
                </c:pt>
                <c:pt idx="18">
                  <c:v>7.1620099035274637E-2</c:v>
                </c:pt>
                <c:pt idx="19">
                  <c:v>-0.5283339327209815</c:v>
                </c:pt>
                <c:pt idx="20">
                  <c:v>-0.92648235958772363</c:v>
                </c:pt>
                <c:pt idx="21">
                  <c:v>-0.97074601506915581</c:v>
                </c:pt>
                <c:pt idx="22">
                  <c:v>-0.64421768723768813</c:v>
                </c:pt>
                <c:pt idx="23">
                  <c:v>-7.1620099035272985E-2</c:v>
                </c:pt>
                <c:pt idx="24">
                  <c:v>0.52833393272098295</c:v>
                </c:pt>
                <c:pt idx="25">
                  <c:v>0.92648235958772429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SINUS!$AF$37</c:f>
              <c:strCache>
                <c:ptCount val="1"/>
                <c:pt idx="0">
                  <c:v>Sinus(ωt + d)</c:v>
                </c:pt>
              </c:strCache>
            </c:strRef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SINUS!$AG$34:$BF$34</c:f>
              <c:numCache>
                <c:formatCode>General</c:formatCode>
                <c:ptCount val="26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</c:numCache>
            </c:numRef>
          </c:xVal>
          <c:yVal>
            <c:numRef>
              <c:f>SINUS!$AG$37:$BF$37</c:f>
              <c:numCache>
                <c:formatCode>General</c:formatCode>
                <c:ptCount val="26"/>
                <c:pt idx="0">
                  <c:v>-0.52833393272097973</c:v>
                </c:pt>
                <c:pt idx="1">
                  <c:v>7.1620099035276705E-2</c:v>
                </c:pt>
                <c:pt idx="2">
                  <c:v>0.64421768723769102</c:v>
                </c:pt>
                <c:pt idx="3">
                  <c:v>0.9707460150691567</c:v>
                </c:pt>
                <c:pt idx="4">
                  <c:v>0.92648235958772218</c:v>
                </c:pt>
                <c:pt idx="5">
                  <c:v>0.52833393272097962</c:v>
                </c:pt>
                <c:pt idx="6">
                  <c:v>-7.1620099035276802E-2</c:v>
                </c:pt>
                <c:pt idx="7">
                  <c:v>-0.64421768723769113</c:v>
                </c:pt>
                <c:pt idx="8">
                  <c:v>-0.97074601506915681</c:v>
                </c:pt>
                <c:pt idx="9">
                  <c:v>-0.92648235958772218</c:v>
                </c:pt>
                <c:pt idx="10">
                  <c:v>-0.52833393272097973</c:v>
                </c:pt>
                <c:pt idx="11">
                  <c:v>7.1620099035275803E-2</c:v>
                </c:pt>
                <c:pt idx="12">
                  <c:v>0.64421768723769035</c:v>
                </c:pt>
                <c:pt idx="13">
                  <c:v>0.97074601506915648</c:v>
                </c:pt>
                <c:pt idx="14">
                  <c:v>0.92648235958772251</c:v>
                </c:pt>
                <c:pt idx="15">
                  <c:v>0.52833393272098061</c:v>
                </c:pt>
                <c:pt idx="16">
                  <c:v>-7.1620099035275678E-2</c:v>
                </c:pt>
                <c:pt idx="17">
                  <c:v>-0.64421768723769157</c:v>
                </c:pt>
                <c:pt idx="18">
                  <c:v>-0.97074601506915692</c:v>
                </c:pt>
                <c:pt idx="19">
                  <c:v>-0.92648235958772196</c:v>
                </c:pt>
                <c:pt idx="20">
                  <c:v>-0.52833393272097773</c:v>
                </c:pt>
                <c:pt idx="21">
                  <c:v>7.1620099035279106E-2</c:v>
                </c:pt>
                <c:pt idx="22">
                  <c:v>0.6442176872376929</c:v>
                </c:pt>
                <c:pt idx="23">
                  <c:v>0.97074601506915736</c:v>
                </c:pt>
                <c:pt idx="24">
                  <c:v>0.92648235958772129</c:v>
                </c:pt>
                <c:pt idx="25">
                  <c:v>0.52833393272097628</c:v>
                </c:pt>
              </c:numCache>
            </c:numRef>
          </c:yVal>
          <c:smooth val="1"/>
        </c:ser>
        <c:axId val="93640960"/>
        <c:axId val="93114368"/>
      </c:scatterChart>
      <c:valAx>
        <c:axId val="93640960"/>
        <c:scaling>
          <c:orientation val="minMax"/>
          <c:max val="1.25"/>
          <c:min val="-0.5"/>
        </c:scaling>
        <c:axPos val="b"/>
        <c:numFmt formatCode="General" sourceLinked="1"/>
        <c:tickLblPos val="nextTo"/>
        <c:crossAx val="93114368"/>
        <c:crosses val="autoZero"/>
        <c:crossBetween val="midCat"/>
        <c:majorUnit val="0.25"/>
      </c:valAx>
      <c:valAx>
        <c:axId val="93114368"/>
        <c:scaling>
          <c:orientation val="minMax"/>
        </c:scaling>
        <c:axPos val="l"/>
        <c:majorGridlines/>
        <c:numFmt formatCode="General" sourceLinked="1"/>
        <c:tickLblPos val="nextTo"/>
        <c:crossAx val="93640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100000000000278"/>
          <c:y val="0.23553514144065324"/>
          <c:w val="0.232333333333334"/>
          <c:h val="0.25115157480314959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SINUS!$AF$35</c:f>
              <c:strCache>
                <c:ptCount val="1"/>
                <c:pt idx="0">
                  <c:v>  Sinus ωt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SINUS!$AG$34:$BH$34</c:f>
              <c:numCache>
                <c:formatCode>General</c:formatCode>
                <c:ptCount val="28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0.30000000000000004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0.79999999999999993</c:v>
                </c:pt>
                <c:pt idx="11">
                  <c:v>0.89999999999999991</c:v>
                </c:pt>
                <c:pt idx="12">
                  <c:v>0.99999999999999989</c:v>
                </c:pt>
                <c:pt idx="13">
                  <c:v>1.0999999999999999</c:v>
                </c:pt>
                <c:pt idx="14">
                  <c:v>1.2</c:v>
                </c:pt>
                <c:pt idx="15">
                  <c:v>1.3</c:v>
                </c:pt>
                <c:pt idx="16">
                  <c:v>1.4000000000000001</c:v>
                </c:pt>
                <c:pt idx="17">
                  <c:v>1.5000000000000002</c:v>
                </c:pt>
                <c:pt idx="18">
                  <c:v>1.6000000000000003</c:v>
                </c:pt>
                <c:pt idx="19">
                  <c:v>1.7000000000000004</c:v>
                </c:pt>
                <c:pt idx="20">
                  <c:v>1.8000000000000005</c:v>
                </c:pt>
                <c:pt idx="21">
                  <c:v>1.9000000000000006</c:v>
                </c:pt>
                <c:pt idx="22">
                  <c:v>2.0000000000000004</c:v>
                </c:pt>
                <c:pt idx="23">
                  <c:v>2.1000000000000005</c:v>
                </c:pt>
                <c:pt idx="24">
                  <c:v>2.2000000000000006</c:v>
                </c:pt>
                <c:pt idx="25">
                  <c:v>2.3000000000000007</c:v>
                </c:pt>
                <c:pt idx="26">
                  <c:v>2.4000000000000008</c:v>
                </c:pt>
                <c:pt idx="27">
                  <c:v>2.5000000000000009</c:v>
                </c:pt>
              </c:numCache>
            </c:numRef>
          </c:xVal>
          <c:yVal>
            <c:numRef>
              <c:f>SINUS!$AG$35:$BH$35</c:f>
              <c:numCache>
                <c:formatCode>General</c:formatCode>
                <c:ptCount val="28"/>
                <c:pt idx="0">
                  <c:v>-0.95105651629515353</c:v>
                </c:pt>
                <c:pt idx="1">
                  <c:v>-0.58778525229247314</c:v>
                </c:pt>
                <c:pt idx="2">
                  <c:v>0</c:v>
                </c:pt>
                <c:pt idx="3">
                  <c:v>0.58778525229247314</c:v>
                </c:pt>
                <c:pt idx="4">
                  <c:v>0.95105651629515353</c:v>
                </c:pt>
                <c:pt idx="5">
                  <c:v>0.95105651629515353</c:v>
                </c:pt>
                <c:pt idx="6">
                  <c:v>0.58778525229247325</c:v>
                </c:pt>
                <c:pt idx="7">
                  <c:v>1.22514845490862E-16</c:v>
                </c:pt>
                <c:pt idx="8">
                  <c:v>-0.58778525229247303</c:v>
                </c:pt>
                <c:pt idx="9">
                  <c:v>-0.95105651629515353</c:v>
                </c:pt>
                <c:pt idx="10">
                  <c:v>-0.95105651629515364</c:v>
                </c:pt>
                <c:pt idx="11">
                  <c:v>-0.58778525229247403</c:v>
                </c:pt>
                <c:pt idx="12">
                  <c:v>-1.1332081106818492E-15</c:v>
                </c:pt>
                <c:pt idx="13">
                  <c:v>0.58778525229247214</c:v>
                </c:pt>
                <c:pt idx="14">
                  <c:v>0.95105651629515353</c:v>
                </c:pt>
                <c:pt idx="15">
                  <c:v>0.95105651629515364</c:v>
                </c:pt>
                <c:pt idx="16">
                  <c:v>0.58778525229247336</c:v>
                </c:pt>
                <c:pt idx="17">
                  <c:v>-1.4088123029276645E-15</c:v>
                </c:pt>
                <c:pt idx="18">
                  <c:v>-0.58778525229247425</c:v>
                </c:pt>
                <c:pt idx="19">
                  <c:v>-0.95105651629515398</c:v>
                </c:pt>
                <c:pt idx="20">
                  <c:v>-0.95105651629515264</c:v>
                </c:pt>
                <c:pt idx="21">
                  <c:v>-0.58778525229247058</c:v>
                </c:pt>
                <c:pt idx="22">
                  <c:v>3.0626542968370529E-15</c:v>
                </c:pt>
                <c:pt idx="23">
                  <c:v>0.58778525229247558</c:v>
                </c:pt>
                <c:pt idx="24">
                  <c:v>0.95105651629515453</c:v>
                </c:pt>
                <c:pt idx="25">
                  <c:v>0.95105651629515209</c:v>
                </c:pt>
                <c:pt idx="26">
                  <c:v>0.58778525229246925</c:v>
                </c:pt>
                <c:pt idx="27">
                  <c:v>-4.7164962907464414E-15</c:v>
                </c:pt>
              </c:numCache>
            </c:numRef>
          </c:yVal>
          <c:smooth val="1"/>
        </c:ser>
        <c:axId val="93630464"/>
        <c:axId val="93632000"/>
      </c:scatterChart>
      <c:valAx>
        <c:axId val="93630464"/>
        <c:scaling>
          <c:orientation val="minMax"/>
          <c:max val="1.75"/>
          <c:min val="-0.5"/>
        </c:scaling>
        <c:axPos val="b"/>
        <c:numFmt formatCode="General" sourceLinked="1"/>
        <c:tickLblPos val="nextTo"/>
        <c:crossAx val="93632000"/>
        <c:crosses val="autoZero"/>
        <c:crossBetween val="midCat"/>
        <c:majorUnit val="0.25"/>
      </c:valAx>
      <c:valAx>
        <c:axId val="93632000"/>
        <c:scaling>
          <c:orientation val="minMax"/>
        </c:scaling>
        <c:axPos val="l"/>
        <c:majorGridlines/>
        <c:numFmt formatCode="General" sourceLinked="1"/>
        <c:tickLblPos val="nextTo"/>
        <c:crossAx val="93630464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images.google.com/imgres?imgurl=http://www.kilunarei.nl/images/manen.JPG&amp;imgrefurl=http://www.kilunarei.nl/index2.php?p=wicca_maanfasen&amp;usg=__X7cP7en2g9s_tdWe56B2oI8iZaw=&amp;h=280&amp;w=420&amp;sz=8&amp;hl=nl&amp;start=16&amp;um=1&amp;tbnid=vjETmYfJkqy5zM:&amp;tbnh=83&amp;tbnw=125&amp;prev=/images?q=fasen&amp;hl=nl&amp;rls=com.microsoft:nl:IE-SearchBox&amp;rlz=1I7ADBF_nl&amp;sa=N&amp;um=1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images.google.com/imgres?imgurl=http://www.natuurkunde.nl/servlet/supportBinaryFiles?referenceId=1&amp;supportId=938881&amp;imgrefurl=http://www.natuurkunde.nl/artikelen/view.do?supportId=938881&amp;usg=___giWHUI0Rq0GO4uK6jVSVc6Axjc=&amp;h=156&amp;w=226&amp;sz=5&amp;hl=nl&amp;start=2&amp;um=1&amp;tbnid=JEs01GfB53WRKM:&amp;tbnh=75&amp;tbnw=108&amp;prev=/images?q=faseverschil&amp;hl=nl&amp;rls=com.microsoft:nl:IE-SearchBox&amp;rlz=1I7ADBF_nl&amp;sa=N&amp;um=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http://upload.wikimedia.org/wikipedia/commons/7/76/Golfvormen.jpg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6.jpeg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com/imgres?imgurl=http://panoramix.ift.uni.wroc.pl/~maq/mythesis/pics/r7-vk220.jpg&amp;imgrefurl=http://panoramix.ift.uni.wroc.pl/~maq/eng/cfdthesis.php&amp;usg=__uA38xKyI3n1_5k90D9DhTwoJDFI=&amp;h=339&amp;w=650&amp;sz=30&amp;hl=nl&amp;start=4&amp;um=1&amp;tbnid=T-ufoDfIh9VhVM:&amp;tbnh=71&amp;tbnw=137&amp;prev=/images?q=von+karman+vortex&amp;hl=nl&amp;rls=com.microsoft:nl:IE-SearchBox&amp;rlz=1I7ADBF_nl&amp;sa=X&amp;um=1" TargetMode="External"/><Relationship Id="rId2" Type="http://schemas.openxmlformats.org/officeDocument/2006/relationships/image" Target="../media/image8.png"/><Relationship Id="rId1" Type="http://schemas.openxmlformats.org/officeDocument/2006/relationships/image" Target="../media/image7.emf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com/imgres?imgurl=http://www.me.bme.hu/~karolyi/results/advect/karmanstream.gif&amp;imgrefurl=http://www.me.bme.hu/~karolyi/results/advect/advection.html&amp;usg=__2eqrjpIvdm7Q9BvXpp2tBGeIhUY=&amp;h=625&amp;w=603&amp;sz=14&amp;hl=nl&amp;start=7&amp;um=1&amp;tbnid=3oHShWSnQbMoEM:&amp;tbnh=136&amp;tbnw=131&amp;prev=/images?q=von+karman+vortex&amp;hl=nl&amp;rls=com.microsoft:nl:IE-SearchBox&amp;rlz=1I7ADBF_nl&amp;sa=X&amp;um=1" TargetMode="External"/><Relationship Id="rId2" Type="http://schemas.openxmlformats.org/officeDocument/2006/relationships/image" Target="../media/image9.jpeg"/><Relationship Id="rId1" Type="http://schemas.openxmlformats.org/officeDocument/2006/relationships/hyperlink" Target="http://images.google.com/imgres?imgurl=http://panoramix.ift.uni.wroc.pl/~maq/mythesis/pics/r7-vk220.jpg&amp;imgrefurl=http://panoramix.ift.uni.wroc.pl/~maq/eng/cfdthesis.php&amp;usg=__uA38xKyI3n1_5k90D9DhTwoJDFI=&amp;h=339&amp;w=650&amp;sz=30&amp;hl=nl&amp;start=4&amp;um=1&amp;tbnid=T-ufoDfIh9VhVM:&amp;tbnh=71&amp;tbnw=137&amp;prev=/images?q=von+karman+vortex&amp;hl=nl&amp;rls=com.microsoft:nl:IE-SearchBox&amp;rlz=1I7ADBF_nl&amp;sa=X&amp;um=1" TargetMode="External"/><Relationship Id="rId6" Type="http://schemas.openxmlformats.org/officeDocument/2006/relationships/image" Target="../media/image12.jpeg"/><Relationship Id="rId5" Type="http://schemas.openxmlformats.org/officeDocument/2006/relationships/hyperlink" Target="http://images.google.com/imgres?imgurl=http://veimages.gsfc.nasa.gov/3416/landsat_art_karman_lrg.jpg&amp;imgrefurl=http://visibleearth.nasa.gov/view_rec.php?id=3416&amp;usg=__War5aXDjdfm_qH-BeXYnfP_TjlA=&amp;h=5700&amp;w=5700&amp;sz=4677&amp;hl=nl&amp;start=12&amp;um=1&amp;tbnid=GkPpxXolAhuKuM:&amp;tbnh=150&amp;tbnw=150&amp;prev=/images?q=von+karman+vortex&amp;hl=nl&amp;rls=com.microsoft:nl:IE-SearchBox&amp;rlz=1I7ADBF_nl&amp;sa=X&amp;um=1" TargetMode="External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28</xdr:row>
      <xdr:rowOff>19050</xdr:rowOff>
    </xdr:from>
    <xdr:to>
      <xdr:col>8</xdr:col>
      <xdr:colOff>533400</xdr:colOff>
      <xdr:row>33</xdr:row>
      <xdr:rowOff>179680</xdr:rowOff>
    </xdr:to>
    <xdr:pic>
      <xdr:nvPicPr>
        <xdr:cNvPr id="1025" name="Picture 1" descr="http://t3.gstatic.com/images?q=tbn:vjETmYfJkqy5zM:http://www.kilunarei.nl/images/manen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90950" y="4400550"/>
          <a:ext cx="1676400" cy="111313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36</xdr:row>
      <xdr:rowOff>19050</xdr:rowOff>
    </xdr:from>
    <xdr:to>
      <xdr:col>8</xdr:col>
      <xdr:colOff>9525</xdr:colOff>
      <xdr:row>40</xdr:row>
      <xdr:rowOff>1191</xdr:rowOff>
    </xdr:to>
    <xdr:pic>
      <xdr:nvPicPr>
        <xdr:cNvPr id="1026" name="Picture 2" descr="http://upload.wikimedia.org/wikipedia/commons/7/70/Sine_waves_different_phas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1600" y="5924550"/>
          <a:ext cx="3571875" cy="74414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476250</xdr:colOff>
      <xdr:row>56</xdr:row>
      <xdr:rowOff>95250</xdr:rowOff>
    </xdr:from>
    <xdr:to>
      <xdr:col>4</xdr:col>
      <xdr:colOff>304800</xdr:colOff>
      <xdr:row>62</xdr:row>
      <xdr:rowOff>74613</xdr:rowOff>
    </xdr:to>
    <xdr:pic>
      <xdr:nvPicPr>
        <xdr:cNvPr id="2" name="Picture 1" descr="http://t0.gstatic.com/images?q=tbn:JEs01GfB53WRKM:http://www.natuurkunde.nl/servlet/supportBinaryFiles%3FreferenceId%3D1%26supportId%3D93888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0" y="9239250"/>
          <a:ext cx="1657350" cy="11509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49</xdr:row>
      <xdr:rowOff>142875</xdr:rowOff>
    </xdr:from>
    <xdr:to>
      <xdr:col>8</xdr:col>
      <xdr:colOff>457201</xdr:colOff>
      <xdr:row>68</xdr:row>
      <xdr:rowOff>28575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57149</xdr:rowOff>
    </xdr:from>
    <xdr:to>
      <xdr:col>10</xdr:col>
      <xdr:colOff>219074</xdr:colOff>
      <xdr:row>26</xdr:row>
      <xdr:rowOff>88666</xdr:rowOff>
    </xdr:to>
    <xdr:pic>
      <xdr:nvPicPr>
        <xdr:cNvPr id="3" name="Picture 2" descr="Bestand:Golfvormen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7649824"/>
          <a:ext cx="6467474" cy="479401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323851</xdr:colOff>
      <xdr:row>29</xdr:row>
      <xdr:rowOff>12250</xdr:rowOff>
    </xdr:from>
    <xdr:to>
      <xdr:col>6</xdr:col>
      <xdr:colOff>590551</xdr:colOff>
      <xdr:row>37</xdr:row>
      <xdr:rowOff>46843</xdr:rowOff>
    </xdr:to>
    <xdr:pic>
      <xdr:nvPicPr>
        <xdr:cNvPr id="4" name="Picture 1" descr="Training with the Stars renn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1" y="7251250"/>
          <a:ext cx="2095500" cy="155859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31</xdr:row>
      <xdr:rowOff>142875</xdr:rowOff>
    </xdr:from>
    <xdr:to>
      <xdr:col>11</xdr:col>
      <xdr:colOff>266700</xdr:colOff>
      <xdr:row>46</xdr:row>
      <xdr:rowOff>28575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69</xdr:row>
      <xdr:rowOff>9525</xdr:rowOff>
    </xdr:from>
    <xdr:to>
      <xdr:col>11</xdr:col>
      <xdr:colOff>304800</xdr:colOff>
      <xdr:row>83</xdr:row>
      <xdr:rowOff>85725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47</xdr:row>
      <xdr:rowOff>171450</xdr:rowOff>
    </xdr:from>
    <xdr:to>
      <xdr:col>11</xdr:col>
      <xdr:colOff>304800</xdr:colOff>
      <xdr:row>62</xdr:row>
      <xdr:rowOff>57150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50</xdr:row>
      <xdr:rowOff>133350</xdr:rowOff>
    </xdr:from>
    <xdr:to>
      <xdr:col>3</xdr:col>
      <xdr:colOff>114300</xdr:colOff>
      <xdr:row>59</xdr:row>
      <xdr:rowOff>76200</xdr:rowOff>
    </xdr:to>
    <xdr:sp macro="" textlink="">
      <xdr:nvSpPr>
        <xdr:cNvPr id="8" name="Ovaal 7"/>
        <xdr:cNvSpPr/>
      </xdr:nvSpPr>
      <xdr:spPr>
        <a:xfrm>
          <a:off x="247650" y="3752850"/>
          <a:ext cx="1695450" cy="1657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371475</xdr:colOff>
      <xdr:row>71</xdr:row>
      <xdr:rowOff>114300</xdr:rowOff>
    </xdr:from>
    <xdr:to>
      <xdr:col>3</xdr:col>
      <xdr:colOff>238125</xdr:colOff>
      <xdr:row>80</xdr:row>
      <xdr:rowOff>57150</xdr:rowOff>
    </xdr:to>
    <xdr:sp macro="" textlink="">
      <xdr:nvSpPr>
        <xdr:cNvPr id="9" name="Ovaal 8"/>
        <xdr:cNvSpPr/>
      </xdr:nvSpPr>
      <xdr:spPr>
        <a:xfrm>
          <a:off x="371475" y="6591300"/>
          <a:ext cx="1695450" cy="16573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295275</xdr:colOff>
      <xdr:row>39</xdr:row>
      <xdr:rowOff>104775</xdr:rowOff>
    </xdr:from>
    <xdr:to>
      <xdr:col>2</xdr:col>
      <xdr:colOff>295275</xdr:colOff>
      <xdr:row>42</xdr:row>
      <xdr:rowOff>85725</xdr:rowOff>
    </xdr:to>
    <xdr:sp macro="" textlink="">
      <xdr:nvSpPr>
        <xdr:cNvPr id="11" name="Ovaal 10"/>
        <xdr:cNvSpPr/>
      </xdr:nvSpPr>
      <xdr:spPr>
        <a:xfrm>
          <a:off x="904875" y="1819275"/>
          <a:ext cx="60960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285750</xdr:colOff>
      <xdr:row>33</xdr:row>
      <xdr:rowOff>171450</xdr:rowOff>
    </xdr:from>
    <xdr:to>
      <xdr:col>2</xdr:col>
      <xdr:colOff>285750</xdr:colOff>
      <xdr:row>36</xdr:row>
      <xdr:rowOff>152400</xdr:rowOff>
    </xdr:to>
    <xdr:sp macro="" textlink="">
      <xdr:nvSpPr>
        <xdr:cNvPr id="13" name="Ovaal 12"/>
        <xdr:cNvSpPr/>
      </xdr:nvSpPr>
      <xdr:spPr>
        <a:xfrm>
          <a:off x="895350" y="742950"/>
          <a:ext cx="609600" cy="552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190500</xdr:colOff>
      <xdr:row>75</xdr:row>
      <xdr:rowOff>180975</xdr:rowOff>
    </xdr:from>
    <xdr:to>
      <xdr:col>3</xdr:col>
      <xdr:colOff>495300</xdr:colOff>
      <xdr:row>75</xdr:row>
      <xdr:rowOff>182563</xdr:rowOff>
    </xdr:to>
    <xdr:cxnSp macro="">
      <xdr:nvCxnSpPr>
        <xdr:cNvPr id="15" name="Rechte verbindingslijn met pijl 14"/>
        <xdr:cNvCxnSpPr/>
      </xdr:nvCxnSpPr>
      <xdr:spPr>
        <a:xfrm>
          <a:off x="190500" y="7419975"/>
          <a:ext cx="2133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55</xdr:row>
      <xdr:rowOff>9525</xdr:rowOff>
    </xdr:from>
    <xdr:to>
      <xdr:col>3</xdr:col>
      <xdr:colOff>400050</xdr:colOff>
      <xdr:row>55</xdr:row>
      <xdr:rowOff>11113</xdr:rowOff>
    </xdr:to>
    <xdr:cxnSp macro="">
      <xdr:nvCxnSpPr>
        <xdr:cNvPr id="16" name="Rechte verbindingslijn met pijl 15"/>
        <xdr:cNvCxnSpPr/>
      </xdr:nvCxnSpPr>
      <xdr:spPr>
        <a:xfrm>
          <a:off x="95250" y="4581525"/>
          <a:ext cx="2133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41</xdr:row>
      <xdr:rowOff>0</xdr:rowOff>
    </xdr:from>
    <xdr:to>
      <xdr:col>3</xdr:col>
      <xdr:colOff>133350</xdr:colOff>
      <xdr:row>41</xdr:row>
      <xdr:rowOff>1588</xdr:rowOff>
    </xdr:to>
    <xdr:cxnSp macro="">
      <xdr:nvCxnSpPr>
        <xdr:cNvPr id="18" name="Rechte verbindingslijn met pijl 17"/>
        <xdr:cNvCxnSpPr/>
      </xdr:nvCxnSpPr>
      <xdr:spPr>
        <a:xfrm>
          <a:off x="419100" y="2095500"/>
          <a:ext cx="1543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35</xdr:row>
      <xdr:rowOff>66675</xdr:rowOff>
    </xdr:from>
    <xdr:to>
      <xdr:col>3</xdr:col>
      <xdr:colOff>266700</xdr:colOff>
      <xdr:row>35</xdr:row>
      <xdr:rowOff>66675</xdr:rowOff>
    </xdr:to>
    <xdr:cxnSp macro="">
      <xdr:nvCxnSpPr>
        <xdr:cNvPr id="20" name="Rechte verbindingslijn 19"/>
        <xdr:cNvCxnSpPr/>
      </xdr:nvCxnSpPr>
      <xdr:spPr>
        <a:xfrm rot="10800000">
          <a:off x="666750" y="10191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32</xdr:row>
      <xdr:rowOff>161925</xdr:rowOff>
    </xdr:from>
    <xdr:to>
      <xdr:col>2</xdr:col>
      <xdr:colOff>0</xdr:colOff>
      <xdr:row>43</xdr:row>
      <xdr:rowOff>28575</xdr:rowOff>
    </xdr:to>
    <xdr:cxnSp macro="">
      <xdr:nvCxnSpPr>
        <xdr:cNvPr id="22" name="Rechte verbindingslijn met pijl 21"/>
        <xdr:cNvCxnSpPr/>
      </xdr:nvCxnSpPr>
      <xdr:spPr>
        <a:xfrm rot="16200000" flipV="1">
          <a:off x="228600" y="1514475"/>
          <a:ext cx="19621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38</xdr:row>
      <xdr:rowOff>47625</xdr:rowOff>
    </xdr:from>
    <xdr:to>
      <xdr:col>2</xdr:col>
      <xdr:colOff>561975</xdr:colOff>
      <xdr:row>43</xdr:row>
      <xdr:rowOff>142875</xdr:rowOff>
    </xdr:to>
    <xdr:sp macro="" textlink="">
      <xdr:nvSpPr>
        <xdr:cNvPr id="25" name="Ovaal 24"/>
        <xdr:cNvSpPr/>
      </xdr:nvSpPr>
      <xdr:spPr>
        <a:xfrm>
          <a:off x="628651" y="1571625"/>
          <a:ext cx="1152524" cy="1047750"/>
        </a:xfrm>
        <a:prstGeom prst="ellipse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438150</xdr:colOff>
      <xdr:row>41</xdr:row>
      <xdr:rowOff>9525</xdr:rowOff>
    </xdr:to>
    <xdr:cxnSp macro="">
      <xdr:nvCxnSpPr>
        <xdr:cNvPr id="27" name="Rechte verbindingslijn 26"/>
        <xdr:cNvCxnSpPr/>
      </xdr:nvCxnSpPr>
      <xdr:spPr>
        <a:xfrm rot="5400000" flipH="1" flipV="1">
          <a:off x="1190625" y="1638300"/>
          <a:ext cx="495300" cy="438150"/>
        </a:xfrm>
        <a:prstGeom prst="line">
          <a:avLst/>
        </a:prstGeom>
        <a:ln w="15875">
          <a:solidFill>
            <a:srgbClr val="E329A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33</xdr:row>
      <xdr:rowOff>85725</xdr:rowOff>
    </xdr:from>
    <xdr:to>
      <xdr:col>2</xdr:col>
      <xdr:colOff>323850</xdr:colOff>
      <xdr:row>35</xdr:row>
      <xdr:rowOff>104775</xdr:rowOff>
    </xdr:to>
    <xdr:cxnSp macro="">
      <xdr:nvCxnSpPr>
        <xdr:cNvPr id="28" name="Rechte verbindingslijn 27"/>
        <xdr:cNvCxnSpPr/>
      </xdr:nvCxnSpPr>
      <xdr:spPr>
        <a:xfrm rot="5400000" flipH="1" flipV="1">
          <a:off x="1162050" y="676275"/>
          <a:ext cx="400050" cy="361950"/>
        </a:xfrm>
        <a:prstGeom prst="line">
          <a:avLst/>
        </a:prstGeom>
        <a:ln w="15875">
          <a:solidFill>
            <a:srgbClr val="E329A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196475</xdr:colOff>
      <xdr:row>34</xdr:row>
      <xdr:rowOff>61854</xdr:rowOff>
    </xdr:from>
    <xdr:to>
      <xdr:col>6</xdr:col>
      <xdr:colOff>57152</xdr:colOff>
      <xdr:row>34</xdr:row>
      <xdr:rowOff>66675</xdr:rowOff>
    </xdr:to>
    <xdr:cxnSp macro="">
      <xdr:nvCxnSpPr>
        <xdr:cNvPr id="31" name="Rechte verbindingslijn 30"/>
        <xdr:cNvCxnSpPr>
          <a:stCxn id="13" idx="7"/>
        </xdr:cNvCxnSpPr>
      </xdr:nvCxnSpPr>
      <xdr:spPr>
        <a:xfrm rot="16200000" flipH="1">
          <a:off x="2562803" y="-323274"/>
          <a:ext cx="4821" cy="22990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379720</xdr:colOff>
      <xdr:row>38</xdr:row>
      <xdr:rowOff>161811</xdr:rowOff>
    </xdr:from>
    <xdr:to>
      <xdr:col>6</xdr:col>
      <xdr:colOff>66675</xdr:colOff>
      <xdr:row>38</xdr:row>
      <xdr:rowOff>161925</xdr:rowOff>
    </xdr:to>
    <xdr:cxnSp macro="">
      <xdr:nvCxnSpPr>
        <xdr:cNvPr id="42" name="Rechte verbindingslijn 41"/>
        <xdr:cNvCxnSpPr/>
      </xdr:nvCxnSpPr>
      <xdr:spPr>
        <a:xfrm>
          <a:off x="1598920" y="1685811"/>
          <a:ext cx="2125355" cy="114"/>
        </a:xfrm>
        <a:prstGeom prst="lin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170170</xdr:colOff>
      <xdr:row>39</xdr:row>
      <xdr:rowOff>180861</xdr:rowOff>
    </xdr:from>
    <xdr:to>
      <xdr:col>6</xdr:col>
      <xdr:colOff>95250</xdr:colOff>
      <xdr:row>39</xdr:row>
      <xdr:rowOff>180975</xdr:rowOff>
    </xdr:to>
    <xdr:cxnSp macro="">
      <xdr:nvCxnSpPr>
        <xdr:cNvPr id="48" name="Rechte verbindingslijn 47"/>
        <xdr:cNvCxnSpPr/>
      </xdr:nvCxnSpPr>
      <xdr:spPr>
        <a:xfrm>
          <a:off x="1389370" y="1895361"/>
          <a:ext cx="2363480" cy="114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513556</xdr:colOff>
      <xdr:row>49</xdr:row>
      <xdr:rowOff>67469</xdr:rowOff>
    </xdr:from>
    <xdr:to>
      <xdr:col>1</xdr:col>
      <xdr:colOff>515144</xdr:colOff>
      <xdr:row>60</xdr:row>
      <xdr:rowOff>10319</xdr:rowOff>
    </xdr:to>
    <xdr:cxnSp macro="">
      <xdr:nvCxnSpPr>
        <xdr:cNvPr id="51" name="Rechte verbindingslijn met pijl 50"/>
        <xdr:cNvCxnSpPr/>
      </xdr:nvCxnSpPr>
      <xdr:spPr>
        <a:xfrm rot="5400000" flipH="1" flipV="1">
          <a:off x="104775" y="4514850"/>
          <a:ext cx="2038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589756</xdr:colOff>
      <xdr:row>70</xdr:row>
      <xdr:rowOff>86519</xdr:rowOff>
    </xdr:from>
    <xdr:to>
      <xdr:col>1</xdr:col>
      <xdr:colOff>591344</xdr:colOff>
      <xdr:row>81</xdr:row>
      <xdr:rowOff>29369</xdr:rowOff>
    </xdr:to>
    <xdr:cxnSp macro="">
      <xdr:nvCxnSpPr>
        <xdr:cNvPr id="52" name="Rechte verbindingslijn met pijl 51"/>
        <xdr:cNvCxnSpPr/>
      </xdr:nvCxnSpPr>
      <xdr:spPr>
        <a:xfrm rot="5400000" flipH="1" flipV="1">
          <a:off x="180975" y="7391400"/>
          <a:ext cx="2038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50</xdr:row>
      <xdr:rowOff>28575</xdr:rowOff>
    </xdr:from>
    <xdr:to>
      <xdr:col>5</xdr:col>
      <xdr:colOff>571500</xdr:colOff>
      <xdr:row>57</xdr:row>
      <xdr:rowOff>180975</xdr:rowOff>
    </xdr:to>
    <xdr:cxnSp macro="">
      <xdr:nvCxnSpPr>
        <xdr:cNvPr id="54" name="Rechte verbindingslijn 53"/>
        <xdr:cNvCxnSpPr/>
      </xdr:nvCxnSpPr>
      <xdr:spPr>
        <a:xfrm rot="16200000" flipH="1">
          <a:off x="2867025" y="4381500"/>
          <a:ext cx="1485900" cy="190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53</xdr:row>
      <xdr:rowOff>152400</xdr:rowOff>
    </xdr:from>
    <xdr:to>
      <xdr:col>5</xdr:col>
      <xdr:colOff>571500</xdr:colOff>
      <xdr:row>53</xdr:row>
      <xdr:rowOff>161924</xdr:rowOff>
    </xdr:to>
    <xdr:cxnSp macro="">
      <xdr:nvCxnSpPr>
        <xdr:cNvPr id="56" name="Rechte verbindingslijn 55"/>
        <xdr:cNvCxnSpPr/>
      </xdr:nvCxnSpPr>
      <xdr:spPr>
        <a:xfrm rot="10800000">
          <a:off x="1981200" y="10048875"/>
          <a:ext cx="1714500" cy="9524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51</xdr:row>
      <xdr:rowOff>104775</xdr:rowOff>
    </xdr:from>
    <xdr:to>
      <xdr:col>5</xdr:col>
      <xdr:colOff>552450</xdr:colOff>
      <xdr:row>51</xdr:row>
      <xdr:rowOff>104775</xdr:rowOff>
    </xdr:to>
    <xdr:cxnSp macro="">
      <xdr:nvCxnSpPr>
        <xdr:cNvPr id="58" name="Rechte verbindingslijn 57"/>
        <xdr:cNvCxnSpPr/>
      </xdr:nvCxnSpPr>
      <xdr:spPr>
        <a:xfrm rot="10800000">
          <a:off x="1676400" y="9620250"/>
          <a:ext cx="2000250" cy="0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56</xdr:row>
      <xdr:rowOff>142875</xdr:rowOff>
    </xdr:from>
    <xdr:to>
      <xdr:col>5</xdr:col>
      <xdr:colOff>552450</xdr:colOff>
      <xdr:row>56</xdr:row>
      <xdr:rowOff>142875</xdr:rowOff>
    </xdr:to>
    <xdr:cxnSp macro="">
      <xdr:nvCxnSpPr>
        <xdr:cNvPr id="60" name="Rechte verbindingslijn 59"/>
        <xdr:cNvCxnSpPr/>
      </xdr:nvCxnSpPr>
      <xdr:spPr>
        <a:xfrm rot="10800000">
          <a:off x="1943100" y="10610850"/>
          <a:ext cx="1733550" cy="0"/>
        </a:xfrm>
        <a:prstGeom prst="line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51</xdr:row>
      <xdr:rowOff>9525</xdr:rowOff>
    </xdr:from>
    <xdr:to>
      <xdr:col>2</xdr:col>
      <xdr:colOff>438150</xdr:colOff>
      <xdr:row>55</xdr:row>
      <xdr:rowOff>9525</xdr:rowOff>
    </xdr:to>
    <xdr:cxnSp macro="">
      <xdr:nvCxnSpPr>
        <xdr:cNvPr id="62" name="Rechte verbindingslijn 61"/>
        <xdr:cNvCxnSpPr/>
      </xdr:nvCxnSpPr>
      <xdr:spPr>
        <a:xfrm rot="5400000" flipH="1" flipV="1">
          <a:off x="1009650" y="3933825"/>
          <a:ext cx="762000" cy="533400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53</xdr:row>
      <xdr:rowOff>140735</xdr:rowOff>
    </xdr:from>
    <xdr:to>
      <xdr:col>3</xdr:col>
      <xdr:colOff>141581</xdr:colOff>
      <xdr:row>55</xdr:row>
      <xdr:rowOff>9525</xdr:rowOff>
    </xdr:to>
    <xdr:cxnSp macro="">
      <xdr:nvCxnSpPr>
        <xdr:cNvPr id="64" name="Rechte verbindingslijn 63"/>
        <xdr:cNvCxnSpPr/>
      </xdr:nvCxnSpPr>
      <xdr:spPr>
        <a:xfrm flipV="1">
          <a:off x="1219200" y="10037210"/>
          <a:ext cx="827381" cy="24979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55</xdr:row>
      <xdr:rowOff>9525</xdr:rowOff>
    </xdr:from>
    <xdr:to>
      <xdr:col>3</xdr:col>
      <xdr:colOff>152400</xdr:colOff>
      <xdr:row>56</xdr:row>
      <xdr:rowOff>171449</xdr:rowOff>
    </xdr:to>
    <xdr:cxnSp macro="">
      <xdr:nvCxnSpPr>
        <xdr:cNvPr id="66" name="Rechte verbindingslijn 65"/>
        <xdr:cNvCxnSpPr/>
      </xdr:nvCxnSpPr>
      <xdr:spPr>
        <a:xfrm>
          <a:off x="1200150" y="10287000"/>
          <a:ext cx="857250" cy="352424"/>
        </a:xfrm>
        <a:prstGeom prst="line">
          <a:avLst/>
        </a:prstGeom>
        <a:ln w="15875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71</xdr:row>
      <xdr:rowOff>57150</xdr:rowOff>
    </xdr:from>
    <xdr:to>
      <xdr:col>6</xdr:col>
      <xdr:colOff>76200</xdr:colOff>
      <xdr:row>75</xdr:row>
      <xdr:rowOff>152400</xdr:rowOff>
    </xdr:to>
    <xdr:cxnSp macro="">
      <xdr:nvCxnSpPr>
        <xdr:cNvPr id="77" name="Rechte verbindingslijn 76"/>
        <xdr:cNvCxnSpPr/>
      </xdr:nvCxnSpPr>
      <xdr:spPr>
        <a:xfrm rot="5400000">
          <a:off x="3295650" y="6953250"/>
          <a:ext cx="857250" cy="19050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74</xdr:row>
      <xdr:rowOff>66675</xdr:rowOff>
    </xdr:from>
    <xdr:to>
      <xdr:col>6</xdr:col>
      <xdr:colOff>76200</xdr:colOff>
      <xdr:row>74</xdr:row>
      <xdr:rowOff>66675</xdr:rowOff>
    </xdr:to>
    <xdr:cxnSp macro="">
      <xdr:nvCxnSpPr>
        <xdr:cNvPr id="79" name="Rechte verbindingslijn 78"/>
        <xdr:cNvCxnSpPr/>
      </xdr:nvCxnSpPr>
      <xdr:spPr>
        <a:xfrm rot="10800000">
          <a:off x="2000250" y="7115175"/>
          <a:ext cx="1733550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72</xdr:row>
      <xdr:rowOff>133350</xdr:rowOff>
    </xdr:from>
    <xdr:to>
      <xdr:col>6</xdr:col>
      <xdr:colOff>66675</xdr:colOff>
      <xdr:row>72</xdr:row>
      <xdr:rowOff>133350</xdr:rowOff>
    </xdr:to>
    <xdr:cxnSp macro="">
      <xdr:nvCxnSpPr>
        <xdr:cNvPr id="81" name="Rechte verbindingslijn 80"/>
        <xdr:cNvCxnSpPr/>
      </xdr:nvCxnSpPr>
      <xdr:spPr>
        <a:xfrm rot="10800000">
          <a:off x="1781175" y="6800850"/>
          <a:ext cx="19431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72</xdr:row>
      <xdr:rowOff>28575</xdr:rowOff>
    </xdr:from>
    <xdr:to>
      <xdr:col>6</xdr:col>
      <xdr:colOff>95250</xdr:colOff>
      <xdr:row>72</xdr:row>
      <xdr:rowOff>28575</xdr:rowOff>
    </xdr:to>
    <xdr:cxnSp macro="">
      <xdr:nvCxnSpPr>
        <xdr:cNvPr id="85" name="Rechte verbindingslijn 84"/>
        <xdr:cNvCxnSpPr/>
      </xdr:nvCxnSpPr>
      <xdr:spPr>
        <a:xfrm rot="10800000">
          <a:off x="819150" y="6696075"/>
          <a:ext cx="29337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74</xdr:row>
      <xdr:rowOff>47625</xdr:rowOff>
    </xdr:from>
    <xdr:to>
      <xdr:col>3</xdr:col>
      <xdr:colOff>228600</xdr:colOff>
      <xdr:row>75</xdr:row>
      <xdr:rowOff>180975</xdr:rowOff>
    </xdr:to>
    <xdr:cxnSp macro="">
      <xdr:nvCxnSpPr>
        <xdr:cNvPr id="87" name="Rechte verbindingslijn 86"/>
        <xdr:cNvCxnSpPr/>
      </xdr:nvCxnSpPr>
      <xdr:spPr>
        <a:xfrm flipV="1">
          <a:off x="1200150" y="7096125"/>
          <a:ext cx="857250" cy="323850"/>
        </a:xfrm>
        <a:prstGeom prst="line">
          <a:avLst/>
        </a:prstGeom>
        <a:ln w="15875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590549</xdr:colOff>
      <xdr:row>72</xdr:row>
      <xdr:rowOff>66676</xdr:rowOff>
    </xdr:from>
    <xdr:to>
      <xdr:col>3</xdr:col>
      <xdr:colOff>28574</xdr:colOff>
      <xdr:row>75</xdr:row>
      <xdr:rowOff>180976</xdr:rowOff>
    </xdr:to>
    <xdr:cxnSp macro="">
      <xdr:nvCxnSpPr>
        <xdr:cNvPr id="89" name="Rechte verbindingslijn 88"/>
        <xdr:cNvCxnSpPr/>
      </xdr:nvCxnSpPr>
      <xdr:spPr>
        <a:xfrm rot="5400000" flipH="1" flipV="1">
          <a:off x="1185862" y="6748463"/>
          <a:ext cx="685800" cy="6572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71</xdr:row>
      <xdr:rowOff>161925</xdr:rowOff>
    </xdr:from>
    <xdr:to>
      <xdr:col>1</xdr:col>
      <xdr:colOff>590550</xdr:colOff>
      <xdr:row>75</xdr:row>
      <xdr:rowOff>161925</xdr:rowOff>
    </xdr:to>
    <xdr:cxnSp macro="">
      <xdr:nvCxnSpPr>
        <xdr:cNvPr id="92" name="Rechte verbindingslijn 91"/>
        <xdr:cNvCxnSpPr/>
      </xdr:nvCxnSpPr>
      <xdr:spPr>
        <a:xfrm rot="16200000" flipV="1">
          <a:off x="619125" y="6819900"/>
          <a:ext cx="762000" cy="400050"/>
        </a:xfrm>
        <a:prstGeom prst="line">
          <a:avLst/>
        </a:prstGeom>
        <a:ln w="158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33</xdr:row>
      <xdr:rowOff>152399</xdr:rowOff>
    </xdr:from>
    <xdr:to>
      <xdr:col>6</xdr:col>
      <xdr:colOff>66675</xdr:colOff>
      <xdr:row>40</xdr:row>
      <xdr:rowOff>104774</xdr:rowOff>
    </xdr:to>
    <xdr:cxnSp macro="">
      <xdr:nvCxnSpPr>
        <xdr:cNvPr id="95" name="Rechte verbindingslijn 94"/>
        <xdr:cNvCxnSpPr/>
      </xdr:nvCxnSpPr>
      <xdr:spPr>
        <a:xfrm rot="16200000" flipH="1">
          <a:off x="3152775" y="1362074"/>
          <a:ext cx="1285875" cy="9525"/>
        </a:xfrm>
        <a:prstGeom prst="line">
          <a:avLst/>
        </a:prstGeom>
        <a:ln w="22225">
          <a:solidFill>
            <a:srgbClr val="E329A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476250</xdr:colOff>
      <xdr:row>70</xdr:row>
      <xdr:rowOff>161925</xdr:rowOff>
    </xdr:from>
    <xdr:ext cx="533400" cy="436010"/>
    <xdr:sp macro="" textlink="">
      <xdr:nvSpPr>
        <xdr:cNvPr id="96" name="Tekstvak 95"/>
        <xdr:cNvSpPr txBox="1"/>
      </xdr:nvSpPr>
      <xdr:spPr>
        <a:xfrm>
          <a:off x="476250" y="11591925"/>
          <a:ext cx="533400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1100" b="1">
              <a:solidFill>
                <a:schemeClr val="tx2"/>
              </a:solidFill>
              <a:latin typeface="Calibri"/>
            </a:rPr>
            <a:t>ω</a:t>
          </a:r>
          <a:r>
            <a:rPr lang="nl-NL" sz="1100" b="1">
              <a:solidFill>
                <a:schemeClr val="tx2"/>
              </a:solidFill>
            </a:rPr>
            <a:t> = 2</a:t>
          </a:r>
        </a:p>
      </xdr:txBody>
    </xdr:sp>
    <xdr:clientData/>
  </xdr:oneCellAnchor>
  <xdr:oneCellAnchor>
    <xdr:from>
      <xdr:col>2</xdr:col>
      <xdr:colOff>123825</xdr:colOff>
      <xdr:row>72</xdr:row>
      <xdr:rowOff>19050</xdr:rowOff>
    </xdr:from>
    <xdr:ext cx="476250" cy="436010"/>
    <xdr:sp macro="" textlink="">
      <xdr:nvSpPr>
        <xdr:cNvPr id="97" name="Tekstvak 96"/>
        <xdr:cNvSpPr txBox="1"/>
      </xdr:nvSpPr>
      <xdr:spPr>
        <a:xfrm>
          <a:off x="1419225" y="11830050"/>
          <a:ext cx="476250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1100" b="1">
              <a:solidFill>
                <a:srgbClr val="FF0000"/>
              </a:solidFill>
              <a:latin typeface="Calibri"/>
            </a:rPr>
            <a:t>ω</a:t>
          </a:r>
          <a:r>
            <a:rPr lang="nl-NL" sz="1100" b="1">
              <a:solidFill>
                <a:srgbClr val="FF0000"/>
              </a:solidFill>
              <a:latin typeface="Calibri"/>
            </a:rPr>
            <a:t> =1</a:t>
          </a:r>
          <a:endParaRPr lang="nl-NL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76201</xdr:colOff>
      <xdr:row>73</xdr:row>
      <xdr:rowOff>19050</xdr:rowOff>
    </xdr:from>
    <xdr:ext cx="695324" cy="436010"/>
    <xdr:sp macro="" textlink="">
      <xdr:nvSpPr>
        <xdr:cNvPr id="98" name="Tekstvak 97"/>
        <xdr:cNvSpPr txBox="1"/>
      </xdr:nvSpPr>
      <xdr:spPr>
        <a:xfrm>
          <a:off x="1981201" y="12020550"/>
          <a:ext cx="695324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1100" b="1">
              <a:solidFill>
                <a:schemeClr val="accent6">
                  <a:lumMod val="50000"/>
                </a:schemeClr>
              </a:solidFill>
              <a:latin typeface="Calibri"/>
            </a:rPr>
            <a:t>ω</a:t>
          </a:r>
          <a:r>
            <a:rPr lang="nl-NL" sz="1100" b="1">
              <a:solidFill>
                <a:schemeClr val="accent6">
                  <a:lumMod val="50000"/>
                </a:schemeClr>
              </a:solidFill>
              <a:latin typeface="Calibri"/>
            </a:rPr>
            <a:t> =1/2</a:t>
          </a:r>
          <a:endParaRPr lang="nl-NL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oneCellAnchor>
  <xdr:oneCellAnchor>
    <xdr:from>
      <xdr:col>3</xdr:col>
      <xdr:colOff>9525</xdr:colOff>
      <xdr:row>52</xdr:row>
      <xdr:rowOff>104775</xdr:rowOff>
    </xdr:from>
    <xdr:ext cx="264111" cy="264560"/>
    <xdr:sp macro="" textlink="">
      <xdr:nvSpPr>
        <xdr:cNvPr id="99" name="Tekstvak 98"/>
        <xdr:cNvSpPr txBox="1"/>
      </xdr:nvSpPr>
      <xdr:spPr>
        <a:xfrm>
          <a:off x="1914525" y="9810750"/>
          <a:ext cx="264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R</a:t>
          </a:r>
        </a:p>
      </xdr:txBody>
    </xdr:sp>
    <xdr:clientData/>
  </xdr:oneCellAnchor>
  <xdr:oneCellAnchor>
    <xdr:from>
      <xdr:col>2</xdr:col>
      <xdr:colOff>47625</xdr:colOff>
      <xdr:row>48</xdr:row>
      <xdr:rowOff>66674</xdr:rowOff>
    </xdr:from>
    <xdr:ext cx="1200150" cy="1133476"/>
    <xdr:sp macro="" textlink="">
      <xdr:nvSpPr>
        <xdr:cNvPr id="100" name="Tekstvak 99"/>
        <xdr:cNvSpPr txBox="1"/>
      </xdr:nvSpPr>
      <xdr:spPr>
        <a:xfrm>
          <a:off x="1343025" y="9010649"/>
          <a:ext cx="1200150" cy="1133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0070C0"/>
              </a:solidFill>
            </a:rPr>
            <a:t>EERDER DOOR 0</a:t>
          </a:r>
        </a:p>
        <a:p>
          <a:r>
            <a:rPr lang="nl-NL" sz="1100" b="1">
              <a:solidFill>
                <a:srgbClr val="0070C0"/>
              </a:solidFill>
            </a:rPr>
            <a:t>VOORLOPEN</a:t>
          </a:r>
        </a:p>
        <a:p>
          <a:endParaRPr lang="nl-NL" sz="1100" b="1">
            <a:solidFill>
              <a:srgbClr val="0070C0"/>
            </a:solidFill>
          </a:endParaRPr>
        </a:p>
        <a:p>
          <a:endParaRPr lang="nl-NL" sz="1100" b="1">
            <a:solidFill>
              <a:srgbClr val="0070C0"/>
            </a:solidFill>
          </a:endParaRPr>
        </a:p>
        <a:p>
          <a:endParaRPr lang="nl-NL" sz="1100" b="1">
            <a:solidFill>
              <a:srgbClr val="0070C0"/>
            </a:solidFill>
          </a:endParaRPr>
        </a:p>
        <a:p>
          <a:r>
            <a:rPr lang="nl-NL" sz="1100" b="1">
              <a:solidFill>
                <a:srgbClr val="0070C0"/>
              </a:solidFill>
            </a:rPr>
            <a:t>    +d</a:t>
          </a:r>
        </a:p>
      </xdr:txBody>
    </xdr:sp>
    <xdr:clientData/>
  </xdr:oneCellAnchor>
  <xdr:oneCellAnchor>
    <xdr:from>
      <xdr:col>2</xdr:col>
      <xdr:colOff>142875</xdr:colOff>
      <xdr:row>54</xdr:row>
      <xdr:rowOff>152399</xdr:rowOff>
    </xdr:from>
    <xdr:ext cx="1104900" cy="1609726"/>
    <xdr:sp macro="" textlink="">
      <xdr:nvSpPr>
        <xdr:cNvPr id="101" name="Tekstvak 100"/>
        <xdr:cNvSpPr txBox="1"/>
      </xdr:nvSpPr>
      <xdr:spPr>
        <a:xfrm>
          <a:off x="1438275" y="10239374"/>
          <a:ext cx="1104900" cy="1609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    -d</a:t>
          </a:r>
        </a:p>
        <a:p>
          <a:endParaRPr lang="nl-NL" sz="1100" b="1">
            <a:solidFill>
              <a:schemeClr val="accent2">
                <a:lumMod val="75000"/>
              </a:schemeClr>
            </a:solidFill>
          </a:endParaRPr>
        </a:p>
        <a:p>
          <a:endParaRPr lang="nl-NL" sz="1100" b="1">
            <a:solidFill>
              <a:schemeClr val="accent2">
                <a:lumMod val="75000"/>
              </a:schemeClr>
            </a:solidFill>
          </a:endParaRPr>
        </a:p>
        <a:p>
          <a:endParaRPr lang="nl-NL" sz="1100" b="1">
            <a:solidFill>
              <a:schemeClr val="accent2">
                <a:lumMod val="75000"/>
              </a:schemeClr>
            </a:solidFill>
          </a:endParaRPr>
        </a:p>
        <a:p>
          <a:endParaRPr lang="nl-NL" sz="1100" b="1">
            <a:solidFill>
              <a:schemeClr val="accent2">
                <a:lumMod val="75000"/>
              </a:schemeClr>
            </a:solidFill>
          </a:endParaRPr>
        </a:p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LATER DOOR 0</a:t>
          </a:r>
        </a:p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ACHTERLOPEN</a:t>
          </a:r>
        </a:p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 IJLT NA</a:t>
          </a:r>
        </a:p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LATER DOOR 0</a:t>
          </a:r>
        </a:p>
        <a:p>
          <a:endParaRPr lang="nl-NL" sz="11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5</xdr:col>
      <xdr:colOff>590550</xdr:colOff>
      <xdr:row>48</xdr:row>
      <xdr:rowOff>123825</xdr:rowOff>
    </xdr:from>
    <xdr:ext cx="2263505" cy="264560"/>
    <xdr:sp macro="" textlink="">
      <xdr:nvSpPr>
        <xdr:cNvPr id="102" name="Tekstvak 101"/>
        <xdr:cNvSpPr txBox="1"/>
      </xdr:nvSpPr>
      <xdr:spPr>
        <a:xfrm>
          <a:off x="3714750" y="9067800"/>
          <a:ext cx="22635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0070C0"/>
              </a:solidFill>
            </a:rPr>
            <a:t>+d   LOOPT d VOOR   d NAAR LINKS</a:t>
          </a:r>
        </a:p>
      </xdr:txBody>
    </xdr:sp>
    <xdr:clientData/>
  </xdr:oneCellAnchor>
  <xdr:oneCellAnchor>
    <xdr:from>
      <xdr:col>6</xdr:col>
      <xdr:colOff>295275</xdr:colOff>
      <xdr:row>49</xdr:row>
      <xdr:rowOff>95250</xdr:rowOff>
    </xdr:from>
    <xdr:ext cx="2486025" cy="436786"/>
    <xdr:sp macro="" textlink="">
      <xdr:nvSpPr>
        <xdr:cNvPr id="103" name="Tekstvak 102"/>
        <xdr:cNvSpPr txBox="1"/>
      </xdr:nvSpPr>
      <xdr:spPr>
        <a:xfrm>
          <a:off x="4105275" y="9229725"/>
          <a:ext cx="24860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-d   LOOPT d ACHTER  d NAAR RECHTS</a:t>
          </a:r>
        </a:p>
      </xdr:txBody>
    </xdr:sp>
    <xdr:clientData/>
  </xdr:oneCellAnchor>
  <xdr:oneCellAnchor>
    <xdr:from>
      <xdr:col>9</xdr:col>
      <xdr:colOff>323850</xdr:colOff>
      <xdr:row>41</xdr:row>
      <xdr:rowOff>76200</xdr:rowOff>
    </xdr:from>
    <xdr:ext cx="698781" cy="264560"/>
    <xdr:sp macro="" textlink="">
      <xdr:nvSpPr>
        <xdr:cNvPr id="105" name="Tekstvak 104"/>
        <xdr:cNvSpPr txBox="1"/>
      </xdr:nvSpPr>
      <xdr:spPr>
        <a:xfrm>
          <a:off x="5886450" y="2171700"/>
          <a:ext cx="6987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PERIODE</a:t>
          </a:r>
        </a:p>
      </xdr:txBody>
    </xdr:sp>
    <xdr:clientData/>
  </xdr:oneCellAnchor>
  <xdr:oneCellAnchor>
    <xdr:from>
      <xdr:col>6</xdr:col>
      <xdr:colOff>485775</xdr:colOff>
      <xdr:row>37</xdr:row>
      <xdr:rowOff>152400</xdr:rowOff>
    </xdr:from>
    <xdr:ext cx="1296509" cy="609013"/>
    <xdr:sp macro="" textlink="">
      <xdr:nvSpPr>
        <xdr:cNvPr id="106" name="Tekstvak 105"/>
        <xdr:cNvSpPr txBox="1"/>
      </xdr:nvSpPr>
      <xdr:spPr>
        <a:xfrm>
          <a:off x="4219575" y="1485900"/>
          <a:ext cx="129650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tx2"/>
              </a:solidFill>
            </a:rPr>
            <a:t>VERMENIG-</a:t>
          </a:r>
        </a:p>
        <a:p>
          <a:r>
            <a:rPr lang="nl-NL" sz="1100" b="1">
              <a:solidFill>
                <a:schemeClr val="tx2"/>
              </a:solidFill>
            </a:rPr>
            <a:t>  VULIDIGEN MET 2</a:t>
          </a:r>
        </a:p>
        <a:p>
          <a:r>
            <a:rPr lang="nl-NL" sz="1100" b="1">
              <a:solidFill>
                <a:schemeClr val="tx2"/>
              </a:solidFill>
            </a:rPr>
            <a:t>    T.O.V. DE X-AS</a:t>
          </a:r>
        </a:p>
      </xdr:txBody>
    </xdr:sp>
    <xdr:clientData/>
  </xdr:oneCellAnchor>
  <xdr:oneCellAnchor>
    <xdr:from>
      <xdr:col>6</xdr:col>
      <xdr:colOff>600075</xdr:colOff>
      <xdr:row>32</xdr:row>
      <xdr:rowOff>114300</xdr:rowOff>
    </xdr:from>
    <xdr:ext cx="900375" cy="781240"/>
    <xdr:sp macro="" textlink="">
      <xdr:nvSpPr>
        <xdr:cNvPr id="107" name="Tekstvak 106"/>
        <xdr:cNvSpPr txBox="1"/>
      </xdr:nvSpPr>
      <xdr:spPr>
        <a:xfrm>
          <a:off x="4333875" y="495300"/>
          <a:ext cx="90037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C00000"/>
              </a:solidFill>
            </a:rPr>
            <a:t>VERTICALE </a:t>
          </a:r>
        </a:p>
        <a:p>
          <a:r>
            <a:rPr lang="nl-NL" sz="1100" b="1">
              <a:solidFill>
                <a:srgbClr val="C00000"/>
              </a:solidFill>
            </a:rPr>
            <a:t>TRANSLATIE</a:t>
          </a:r>
        </a:p>
        <a:p>
          <a:r>
            <a:rPr lang="nl-NL" sz="1100" b="1">
              <a:solidFill>
                <a:srgbClr val="C00000"/>
              </a:solidFill>
            </a:rPr>
            <a:t>        =4</a:t>
          </a:r>
        </a:p>
        <a:p>
          <a:endParaRPr lang="nl-NL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590549</xdr:colOff>
      <xdr:row>3</xdr:row>
      <xdr:rowOff>171450</xdr:rowOff>
    </xdr:from>
    <xdr:to>
      <xdr:col>11</xdr:col>
      <xdr:colOff>95250</xdr:colOff>
      <xdr:row>18</xdr:row>
      <xdr:rowOff>9525</xdr:rowOff>
    </xdr:to>
    <xdr:graphicFrame macro="">
      <xdr:nvGraphicFramePr>
        <xdr:cNvPr id="108" name="Grafiek 10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8</xdr:row>
      <xdr:rowOff>95249</xdr:rowOff>
    </xdr:from>
    <xdr:to>
      <xdr:col>3</xdr:col>
      <xdr:colOff>123825</xdr:colOff>
      <xdr:row>15</xdr:row>
      <xdr:rowOff>104774</xdr:rowOff>
    </xdr:to>
    <xdr:sp macro="" textlink="">
      <xdr:nvSpPr>
        <xdr:cNvPr id="109" name="Ovaal 108"/>
        <xdr:cNvSpPr/>
      </xdr:nvSpPr>
      <xdr:spPr>
        <a:xfrm>
          <a:off x="561975" y="1238249"/>
          <a:ext cx="1466850" cy="1343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190500</xdr:colOff>
      <xdr:row>12</xdr:row>
      <xdr:rowOff>9525</xdr:rowOff>
    </xdr:from>
    <xdr:to>
      <xdr:col>3</xdr:col>
      <xdr:colOff>495300</xdr:colOff>
      <xdr:row>12</xdr:row>
      <xdr:rowOff>11113</xdr:rowOff>
    </xdr:to>
    <xdr:cxnSp macro="">
      <xdr:nvCxnSpPr>
        <xdr:cNvPr id="110" name="Rechte verbindingslijn met pijl 109"/>
        <xdr:cNvCxnSpPr/>
      </xdr:nvCxnSpPr>
      <xdr:spPr>
        <a:xfrm>
          <a:off x="190500" y="1914525"/>
          <a:ext cx="2209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6</xdr:row>
      <xdr:rowOff>67469</xdr:rowOff>
    </xdr:from>
    <xdr:to>
      <xdr:col>2</xdr:col>
      <xdr:colOff>794</xdr:colOff>
      <xdr:row>17</xdr:row>
      <xdr:rowOff>10319</xdr:rowOff>
    </xdr:to>
    <xdr:cxnSp macro="">
      <xdr:nvCxnSpPr>
        <xdr:cNvPr id="111" name="Rechte verbindingslijn met pijl 110"/>
        <xdr:cNvCxnSpPr/>
      </xdr:nvCxnSpPr>
      <xdr:spPr>
        <a:xfrm rot="5400000" flipH="1" flipV="1">
          <a:off x="276225" y="1847850"/>
          <a:ext cx="2038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361951</xdr:colOff>
      <xdr:row>7</xdr:row>
      <xdr:rowOff>104774</xdr:rowOff>
    </xdr:from>
    <xdr:to>
      <xdr:col>8</xdr:col>
      <xdr:colOff>361951</xdr:colOff>
      <xdr:row>11</xdr:row>
      <xdr:rowOff>190499</xdr:rowOff>
    </xdr:to>
    <xdr:cxnSp macro="">
      <xdr:nvCxnSpPr>
        <xdr:cNvPr id="55" name="Rechte verbindingslijn 54"/>
        <xdr:cNvCxnSpPr/>
      </xdr:nvCxnSpPr>
      <xdr:spPr>
        <a:xfrm rot="5400000">
          <a:off x="4891088" y="1862137"/>
          <a:ext cx="847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7</xdr:row>
      <xdr:rowOff>180975</xdr:rowOff>
    </xdr:from>
    <xdr:to>
      <xdr:col>8</xdr:col>
      <xdr:colOff>361950</xdr:colOff>
      <xdr:row>7</xdr:row>
      <xdr:rowOff>182563</xdr:rowOff>
    </xdr:to>
    <xdr:cxnSp macro="">
      <xdr:nvCxnSpPr>
        <xdr:cNvPr id="63" name="Rechte verbindingslijn met pijl 62"/>
        <xdr:cNvCxnSpPr/>
      </xdr:nvCxnSpPr>
      <xdr:spPr>
        <a:xfrm>
          <a:off x="3600450" y="1514475"/>
          <a:ext cx="17145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228600</xdr:colOff>
      <xdr:row>6</xdr:row>
      <xdr:rowOff>152400</xdr:rowOff>
    </xdr:from>
    <xdr:ext cx="1213858" cy="264560"/>
    <xdr:sp macro="" textlink="">
      <xdr:nvSpPr>
        <xdr:cNvPr id="68" name="Tekstvak 67"/>
        <xdr:cNvSpPr txBox="1"/>
      </xdr:nvSpPr>
      <xdr:spPr>
        <a:xfrm>
          <a:off x="3962400" y="1295400"/>
          <a:ext cx="12138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tx2"/>
              </a:solidFill>
            </a:rPr>
            <a:t>1 PERIODE = T (s)</a:t>
          </a:r>
        </a:p>
      </xdr:txBody>
    </xdr:sp>
    <xdr:clientData/>
  </xdr:oneCellAnchor>
  <xdr:twoCellAnchor>
    <xdr:from>
      <xdr:col>6</xdr:col>
      <xdr:colOff>237331</xdr:colOff>
      <xdr:row>8</xdr:row>
      <xdr:rowOff>86519</xdr:rowOff>
    </xdr:from>
    <xdr:to>
      <xdr:col>6</xdr:col>
      <xdr:colOff>238919</xdr:colOff>
      <xdr:row>11</xdr:row>
      <xdr:rowOff>181769</xdr:rowOff>
    </xdr:to>
    <xdr:cxnSp macro="">
      <xdr:nvCxnSpPr>
        <xdr:cNvPr id="70" name="Rechte verbindingslijn met pijl 69"/>
        <xdr:cNvCxnSpPr/>
      </xdr:nvCxnSpPr>
      <xdr:spPr>
        <a:xfrm rot="5400000" flipH="1" flipV="1">
          <a:off x="3714750" y="1943100"/>
          <a:ext cx="666750" cy="1588"/>
        </a:xfrm>
        <a:prstGeom prst="straightConnector1">
          <a:avLst/>
        </a:prstGeom>
        <a:ln w="254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8</xdr:row>
      <xdr:rowOff>86519</xdr:rowOff>
    </xdr:from>
    <xdr:to>
      <xdr:col>2</xdr:col>
      <xdr:colOff>794</xdr:colOff>
      <xdr:row>11</xdr:row>
      <xdr:rowOff>181769</xdr:rowOff>
    </xdr:to>
    <xdr:cxnSp macro="">
      <xdr:nvCxnSpPr>
        <xdr:cNvPr id="72" name="Rechte verbindingslijn met pijl 71"/>
        <xdr:cNvCxnSpPr/>
      </xdr:nvCxnSpPr>
      <xdr:spPr>
        <a:xfrm rot="5400000" flipH="1" flipV="1">
          <a:off x="962025" y="1943100"/>
          <a:ext cx="666750" cy="1588"/>
        </a:xfrm>
        <a:prstGeom prst="straightConnector1">
          <a:avLst/>
        </a:prstGeom>
        <a:ln w="254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552450</xdr:colOff>
      <xdr:row>12</xdr:row>
      <xdr:rowOff>9525</xdr:rowOff>
    </xdr:to>
    <xdr:cxnSp macro="">
      <xdr:nvCxnSpPr>
        <xdr:cNvPr id="74" name="Rechte verbindingslijn 73"/>
        <xdr:cNvCxnSpPr/>
      </xdr:nvCxnSpPr>
      <xdr:spPr>
        <a:xfrm rot="5400000" flipH="1" flipV="1">
          <a:off x="1257300" y="1704975"/>
          <a:ext cx="628650" cy="552450"/>
        </a:xfrm>
        <a:prstGeom prst="line">
          <a:avLst/>
        </a:prstGeom>
        <a:ln>
          <a:solidFill>
            <a:srgbClr val="E329A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470984</xdr:colOff>
      <xdr:row>9</xdr:row>
      <xdr:rowOff>53805</xdr:rowOff>
    </xdr:from>
    <xdr:to>
      <xdr:col>6</xdr:col>
      <xdr:colOff>85727</xdr:colOff>
      <xdr:row>9</xdr:row>
      <xdr:rowOff>57150</xdr:rowOff>
    </xdr:to>
    <xdr:cxnSp macro="">
      <xdr:nvCxnSpPr>
        <xdr:cNvPr id="76" name="Rechte verbindingslijn 75"/>
        <xdr:cNvCxnSpPr/>
      </xdr:nvCxnSpPr>
      <xdr:spPr>
        <a:xfrm rot="16200000" flipH="1">
          <a:off x="2791283" y="743406"/>
          <a:ext cx="3345" cy="2053143"/>
        </a:xfrm>
        <a:prstGeom prst="line">
          <a:avLst/>
        </a:prstGeom>
        <a:ln>
          <a:solidFill>
            <a:srgbClr val="E329A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46831</xdr:colOff>
      <xdr:row>9</xdr:row>
      <xdr:rowOff>67469</xdr:rowOff>
    </xdr:from>
    <xdr:to>
      <xdr:col>6</xdr:col>
      <xdr:colOff>48419</xdr:colOff>
      <xdr:row>11</xdr:row>
      <xdr:rowOff>181769</xdr:rowOff>
    </xdr:to>
    <xdr:cxnSp macro="">
      <xdr:nvCxnSpPr>
        <xdr:cNvPr id="82" name="Rechte verbindingslijn met pijl 81"/>
        <xdr:cNvCxnSpPr/>
      </xdr:nvCxnSpPr>
      <xdr:spPr>
        <a:xfrm rot="5400000" flipH="1" flipV="1">
          <a:off x="3609975" y="2028825"/>
          <a:ext cx="495300" cy="1588"/>
        </a:xfrm>
        <a:prstGeom prst="straightConnector1">
          <a:avLst/>
        </a:prstGeom>
        <a:ln w="15875">
          <a:solidFill>
            <a:srgbClr val="E329AE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456406</xdr:colOff>
      <xdr:row>9</xdr:row>
      <xdr:rowOff>67469</xdr:rowOff>
    </xdr:from>
    <xdr:to>
      <xdr:col>2</xdr:col>
      <xdr:colOff>457994</xdr:colOff>
      <xdr:row>11</xdr:row>
      <xdr:rowOff>181769</xdr:rowOff>
    </xdr:to>
    <xdr:cxnSp macro="">
      <xdr:nvCxnSpPr>
        <xdr:cNvPr id="86" name="Rechte verbindingslijn met pijl 85"/>
        <xdr:cNvCxnSpPr/>
      </xdr:nvCxnSpPr>
      <xdr:spPr>
        <a:xfrm rot="5400000" flipH="1" flipV="1">
          <a:off x="1504950" y="2028825"/>
          <a:ext cx="495300" cy="1588"/>
        </a:xfrm>
        <a:prstGeom prst="straightConnector1">
          <a:avLst/>
        </a:prstGeom>
        <a:ln w="15875">
          <a:solidFill>
            <a:srgbClr val="E329AE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190500</xdr:colOff>
      <xdr:row>9</xdr:row>
      <xdr:rowOff>171450</xdr:rowOff>
    </xdr:from>
    <xdr:ext cx="270139" cy="264560"/>
    <xdr:sp macro="" textlink="">
      <xdr:nvSpPr>
        <xdr:cNvPr id="88" name="Tekstvak 87"/>
        <xdr:cNvSpPr txBox="1"/>
      </xdr:nvSpPr>
      <xdr:spPr>
        <a:xfrm>
          <a:off x="4000500" y="1885950"/>
          <a:ext cx="2701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tx2"/>
              </a:solidFill>
            </a:rPr>
            <a:t>A</a:t>
          </a:r>
        </a:p>
      </xdr:txBody>
    </xdr:sp>
    <xdr:clientData/>
  </xdr:oneCellAnchor>
  <xdr:oneCellAnchor>
    <xdr:from>
      <xdr:col>1</xdr:col>
      <xdr:colOff>552450</xdr:colOff>
      <xdr:row>9</xdr:row>
      <xdr:rowOff>57150</xdr:rowOff>
    </xdr:from>
    <xdr:ext cx="270139" cy="264560"/>
    <xdr:sp macro="" textlink="">
      <xdr:nvSpPr>
        <xdr:cNvPr id="90" name="Tekstvak 89"/>
        <xdr:cNvSpPr txBox="1"/>
      </xdr:nvSpPr>
      <xdr:spPr>
        <a:xfrm>
          <a:off x="1238250" y="1771650"/>
          <a:ext cx="2701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tx2"/>
              </a:solidFill>
            </a:rPr>
            <a:t>A</a:t>
          </a:r>
        </a:p>
      </xdr:txBody>
    </xdr:sp>
    <xdr:clientData/>
  </xdr:oneCellAnchor>
  <xdr:oneCellAnchor>
    <xdr:from>
      <xdr:col>5</xdr:col>
      <xdr:colOff>666750</xdr:colOff>
      <xdr:row>10</xdr:row>
      <xdr:rowOff>0</xdr:rowOff>
    </xdr:from>
    <xdr:ext cx="251351" cy="264560"/>
    <xdr:sp macro="" textlink="">
      <xdr:nvSpPr>
        <xdr:cNvPr id="91" name="Tekstvak 90"/>
        <xdr:cNvSpPr txBox="1"/>
      </xdr:nvSpPr>
      <xdr:spPr>
        <a:xfrm>
          <a:off x="3790950" y="1905000"/>
          <a:ext cx="2513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E329AE"/>
              </a:solidFill>
            </a:rPr>
            <a:t>S</a:t>
          </a:r>
        </a:p>
      </xdr:txBody>
    </xdr:sp>
    <xdr:clientData/>
  </xdr:oneCellAnchor>
  <xdr:oneCellAnchor>
    <xdr:from>
      <xdr:col>2</xdr:col>
      <xdr:colOff>38100</xdr:colOff>
      <xdr:row>10</xdr:row>
      <xdr:rowOff>171450</xdr:rowOff>
    </xdr:from>
    <xdr:ext cx="268022" cy="264560"/>
    <xdr:sp macro="" textlink="">
      <xdr:nvSpPr>
        <xdr:cNvPr id="93" name="Tekstvak 92"/>
        <xdr:cNvSpPr txBox="1"/>
      </xdr:nvSpPr>
      <xdr:spPr>
        <a:xfrm>
          <a:off x="1333500" y="2076450"/>
          <a:ext cx="2680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100" b="1">
              <a:solidFill>
                <a:srgbClr val="E329AE"/>
              </a:solidFill>
            </a:rPr>
            <a:t>α</a:t>
          </a:r>
          <a:endParaRPr lang="nl-NL" sz="1100" b="1">
            <a:solidFill>
              <a:srgbClr val="E329AE"/>
            </a:solidFill>
          </a:endParaRPr>
        </a:p>
      </xdr:txBody>
    </xdr:sp>
    <xdr:clientData/>
  </xdr:oneCellAnchor>
  <xdr:oneCellAnchor>
    <xdr:from>
      <xdr:col>5</xdr:col>
      <xdr:colOff>476250</xdr:colOff>
      <xdr:row>15</xdr:row>
      <xdr:rowOff>57150</xdr:rowOff>
    </xdr:from>
    <xdr:ext cx="798295" cy="436786"/>
    <xdr:sp macro="" textlink="">
      <xdr:nvSpPr>
        <xdr:cNvPr id="94" name="Tekstvak 93"/>
        <xdr:cNvSpPr txBox="1"/>
      </xdr:nvSpPr>
      <xdr:spPr>
        <a:xfrm>
          <a:off x="3600450" y="2914650"/>
          <a:ext cx="79829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E329AE"/>
              </a:solidFill>
            </a:rPr>
            <a:t>N =    </a:t>
          </a:r>
          <a:r>
            <a:rPr lang="el-GR" sz="1100" b="1">
              <a:solidFill>
                <a:srgbClr val="E329AE"/>
              </a:solidFill>
            </a:rPr>
            <a:t>α</a:t>
          </a:r>
          <a:r>
            <a:rPr lang="nl-NL" sz="1100" b="1">
              <a:solidFill>
                <a:srgbClr val="E329AE"/>
              </a:solidFill>
            </a:rPr>
            <a:t>/2</a:t>
          </a:r>
          <a:r>
            <a:rPr lang="el-GR" sz="1100" b="1">
              <a:solidFill>
                <a:srgbClr val="E329AE"/>
              </a:solidFill>
              <a:latin typeface="Calibri"/>
            </a:rPr>
            <a:t>π</a:t>
          </a:r>
          <a:endParaRPr lang="nl-NL" sz="1100" b="1">
            <a:solidFill>
              <a:srgbClr val="E329AE"/>
            </a:solidFill>
            <a:latin typeface="Calibri"/>
          </a:endParaRPr>
        </a:p>
        <a:p>
          <a:r>
            <a:rPr lang="nl-NL" sz="1100" b="1">
              <a:solidFill>
                <a:srgbClr val="E329AE"/>
              </a:solidFill>
            </a:rPr>
            <a:t> t = T </a:t>
          </a:r>
          <a:r>
            <a:rPr lang="el-GR" sz="1100" b="1">
              <a:solidFill>
                <a:srgbClr val="E329AE"/>
              </a:solidFill>
            </a:rPr>
            <a:t>α</a:t>
          </a:r>
          <a:r>
            <a:rPr lang="nl-NL" sz="1100" b="1">
              <a:solidFill>
                <a:srgbClr val="E329AE"/>
              </a:solidFill>
            </a:rPr>
            <a:t>/</a:t>
          </a:r>
          <a:r>
            <a:rPr lang="nl-NL" sz="1100" b="1">
              <a:solidFill>
                <a:srgbClr val="E329AE"/>
              </a:solidFill>
              <a:latin typeface="Calibri"/>
            </a:rPr>
            <a:t>2</a:t>
          </a:r>
          <a:r>
            <a:rPr lang="el-GR" sz="1100" b="1">
              <a:solidFill>
                <a:srgbClr val="E329AE"/>
              </a:solidFill>
              <a:latin typeface="Calibri"/>
            </a:rPr>
            <a:t>π</a:t>
          </a:r>
          <a:endParaRPr lang="nl-NL" sz="1100" b="1">
            <a:solidFill>
              <a:srgbClr val="E329AE"/>
            </a:solidFill>
          </a:endParaRPr>
        </a:p>
      </xdr:txBody>
    </xdr:sp>
    <xdr:clientData/>
  </xdr:oneCellAnchor>
  <xdr:twoCellAnchor>
    <xdr:from>
      <xdr:col>6</xdr:col>
      <xdr:colOff>476250</xdr:colOff>
      <xdr:row>9</xdr:row>
      <xdr:rowOff>85725</xdr:rowOff>
    </xdr:from>
    <xdr:to>
      <xdr:col>9</xdr:col>
      <xdr:colOff>361950</xdr:colOff>
      <xdr:row>9</xdr:row>
      <xdr:rowOff>87313</xdr:rowOff>
    </xdr:to>
    <xdr:cxnSp macro="">
      <xdr:nvCxnSpPr>
        <xdr:cNvPr id="114" name="Rechte verbindingslijn met pijl 113"/>
        <xdr:cNvCxnSpPr/>
      </xdr:nvCxnSpPr>
      <xdr:spPr>
        <a:xfrm>
          <a:off x="4286250" y="1800225"/>
          <a:ext cx="17145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352425</xdr:colOff>
      <xdr:row>13</xdr:row>
      <xdr:rowOff>152400</xdr:rowOff>
    </xdr:from>
    <xdr:ext cx="2076450" cy="264560"/>
    <xdr:sp macro="" textlink="">
      <xdr:nvSpPr>
        <xdr:cNvPr id="115" name="Tekstvak 114"/>
        <xdr:cNvSpPr txBox="1"/>
      </xdr:nvSpPr>
      <xdr:spPr>
        <a:xfrm>
          <a:off x="3476625" y="2628900"/>
          <a:ext cx="2076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rgbClr val="FF0000"/>
              </a:solidFill>
            </a:rPr>
            <a:t>0          1/4        1/2      3/4         1</a:t>
          </a:r>
        </a:p>
      </xdr:txBody>
    </xdr:sp>
    <xdr:clientData/>
  </xdr:oneCellAnchor>
  <xdr:twoCellAnchor>
    <xdr:from>
      <xdr:col>6</xdr:col>
      <xdr:colOff>371475</xdr:colOff>
      <xdr:row>53</xdr:row>
      <xdr:rowOff>171450</xdr:rowOff>
    </xdr:from>
    <xdr:to>
      <xdr:col>6</xdr:col>
      <xdr:colOff>581025</xdr:colOff>
      <xdr:row>53</xdr:row>
      <xdr:rowOff>173038</xdr:rowOff>
    </xdr:to>
    <xdr:cxnSp macro="">
      <xdr:nvCxnSpPr>
        <xdr:cNvPr id="112" name="Rechte verbindingslijn met pijl 111"/>
        <xdr:cNvCxnSpPr/>
      </xdr:nvCxnSpPr>
      <xdr:spPr>
        <a:xfrm rot="10800000">
          <a:off x="4181475" y="10067925"/>
          <a:ext cx="209550" cy="1588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54</xdr:row>
      <xdr:rowOff>76200</xdr:rowOff>
    </xdr:from>
    <xdr:to>
      <xdr:col>7</xdr:col>
      <xdr:colOff>209550</xdr:colOff>
      <xdr:row>54</xdr:row>
      <xdr:rowOff>77788</xdr:rowOff>
    </xdr:to>
    <xdr:cxnSp macro="">
      <xdr:nvCxnSpPr>
        <xdr:cNvPr id="116" name="Rechte verbindingslijn met pijl 115"/>
        <xdr:cNvCxnSpPr/>
      </xdr:nvCxnSpPr>
      <xdr:spPr>
        <a:xfrm>
          <a:off x="4419600" y="10163175"/>
          <a:ext cx="209550" cy="1588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295275</xdr:colOff>
      <xdr:row>52</xdr:row>
      <xdr:rowOff>133350</xdr:rowOff>
    </xdr:from>
    <xdr:ext cx="426271" cy="264560"/>
    <xdr:sp macro="" textlink="">
      <xdr:nvSpPr>
        <xdr:cNvPr id="117" name="Tekstvak 116"/>
        <xdr:cNvSpPr txBox="1"/>
      </xdr:nvSpPr>
      <xdr:spPr>
        <a:xfrm>
          <a:off x="4105275" y="9839325"/>
          <a:ext cx="4262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0070C0"/>
              </a:solidFill>
            </a:rPr>
            <a:t>+d   </a:t>
          </a:r>
        </a:p>
      </xdr:txBody>
    </xdr:sp>
    <xdr:clientData/>
  </xdr:oneCellAnchor>
  <xdr:oneCellAnchor>
    <xdr:from>
      <xdr:col>6</xdr:col>
      <xdr:colOff>523875</xdr:colOff>
      <xdr:row>53</xdr:row>
      <xdr:rowOff>28575</xdr:rowOff>
    </xdr:from>
    <xdr:ext cx="2486025" cy="436786"/>
    <xdr:sp macro="" textlink="">
      <xdr:nvSpPr>
        <xdr:cNvPr id="118" name="Tekstvak 117"/>
        <xdr:cNvSpPr txBox="1"/>
      </xdr:nvSpPr>
      <xdr:spPr>
        <a:xfrm>
          <a:off x="4333875" y="9925050"/>
          <a:ext cx="24860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>
              <a:solidFill>
                <a:schemeClr val="accent2">
                  <a:lumMod val="75000"/>
                </a:schemeClr>
              </a:solidFill>
            </a:rPr>
            <a:t>-d</a:t>
          </a:r>
        </a:p>
      </xdr:txBody>
    </xdr:sp>
    <xdr:clientData/>
  </xdr:oneCellAnchor>
  <xdr:twoCellAnchor>
    <xdr:from>
      <xdr:col>2</xdr:col>
      <xdr:colOff>133350</xdr:colOff>
      <xdr:row>53</xdr:row>
      <xdr:rowOff>114300</xdr:rowOff>
    </xdr:from>
    <xdr:to>
      <xdr:col>2</xdr:col>
      <xdr:colOff>285750</xdr:colOff>
      <xdr:row>54</xdr:row>
      <xdr:rowOff>57150</xdr:rowOff>
    </xdr:to>
    <xdr:cxnSp macro="">
      <xdr:nvCxnSpPr>
        <xdr:cNvPr id="120" name="Rechte verbindingslijn met pijl 119"/>
        <xdr:cNvCxnSpPr/>
      </xdr:nvCxnSpPr>
      <xdr:spPr>
        <a:xfrm rot="10800000">
          <a:off x="1428750" y="10010775"/>
          <a:ext cx="152400" cy="133350"/>
        </a:xfrm>
        <a:prstGeom prst="straightConnector1">
          <a:avLst/>
        </a:prstGeom>
        <a:ln w="158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284956</xdr:colOff>
      <xdr:row>54</xdr:row>
      <xdr:rowOff>115094</xdr:rowOff>
    </xdr:from>
    <xdr:to>
      <xdr:col>2</xdr:col>
      <xdr:colOff>286544</xdr:colOff>
      <xdr:row>55</xdr:row>
      <xdr:rowOff>134144</xdr:rowOff>
    </xdr:to>
    <xdr:cxnSp macro="">
      <xdr:nvCxnSpPr>
        <xdr:cNvPr id="122" name="Rechte verbindingslijn met pijl 121"/>
        <xdr:cNvCxnSpPr/>
      </xdr:nvCxnSpPr>
      <xdr:spPr>
        <a:xfrm rot="5400000">
          <a:off x="1476375" y="10306050"/>
          <a:ext cx="209550" cy="1588"/>
        </a:xfrm>
        <a:prstGeom prst="straightConnector1">
          <a:avLst/>
        </a:prstGeom>
        <a:ln w="158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266699</xdr:colOff>
      <xdr:row>87</xdr:row>
      <xdr:rowOff>161925</xdr:rowOff>
    </xdr:from>
    <xdr:to>
      <xdr:col>6</xdr:col>
      <xdr:colOff>504825</xdr:colOff>
      <xdr:row>108</xdr:row>
      <xdr:rowOff>83998</xdr:rowOff>
    </xdr:to>
    <xdr:pic>
      <xdr:nvPicPr>
        <xdr:cNvPr id="2049" name="Picture 1" descr="http://www.phys.uu.nl/~0423610/science/natuurkunde/trillingen/trillingen_print_files/image028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499" y="16154400"/>
          <a:ext cx="3362326" cy="4122598"/>
        </a:xfrm>
        <a:prstGeom prst="rect">
          <a:avLst/>
        </a:prstGeom>
        <a:noFill/>
      </xdr:spPr>
    </xdr:pic>
    <xdr:clientData/>
  </xdr:twoCellAnchor>
  <xdr:twoCellAnchor>
    <xdr:from>
      <xdr:col>7</xdr:col>
      <xdr:colOff>265906</xdr:colOff>
      <xdr:row>103</xdr:row>
      <xdr:rowOff>115094</xdr:rowOff>
    </xdr:from>
    <xdr:to>
      <xdr:col>7</xdr:col>
      <xdr:colOff>267494</xdr:colOff>
      <xdr:row>105</xdr:row>
      <xdr:rowOff>57944</xdr:rowOff>
    </xdr:to>
    <xdr:cxnSp macro="">
      <xdr:nvCxnSpPr>
        <xdr:cNvPr id="78" name="Rechte verbindingslijn met pijl 77"/>
        <xdr:cNvCxnSpPr/>
      </xdr:nvCxnSpPr>
      <xdr:spPr>
        <a:xfrm rot="5400000">
          <a:off x="4524375" y="19354800"/>
          <a:ext cx="3238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570707</xdr:colOff>
      <xdr:row>104</xdr:row>
      <xdr:rowOff>66674</xdr:rowOff>
    </xdr:from>
    <xdr:to>
      <xdr:col>7</xdr:col>
      <xdr:colOff>571501</xdr:colOff>
      <xdr:row>105</xdr:row>
      <xdr:rowOff>57943</xdr:rowOff>
    </xdr:to>
    <xdr:cxnSp macro="">
      <xdr:nvCxnSpPr>
        <xdr:cNvPr id="80" name="Rechte verbindingslijn met pijl 79"/>
        <xdr:cNvCxnSpPr/>
      </xdr:nvCxnSpPr>
      <xdr:spPr>
        <a:xfrm rot="5400000">
          <a:off x="4899819" y="19426237"/>
          <a:ext cx="181769" cy="79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380206</xdr:colOff>
      <xdr:row>96</xdr:row>
      <xdr:rowOff>76994</xdr:rowOff>
    </xdr:from>
    <xdr:to>
      <xdr:col>7</xdr:col>
      <xdr:colOff>381794</xdr:colOff>
      <xdr:row>98</xdr:row>
      <xdr:rowOff>19844</xdr:rowOff>
    </xdr:to>
    <xdr:cxnSp macro="">
      <xdr:nvCxnSpPr>
        <xdr:cNvPr id="83" name="Rechte verbindingslijn met pijl 82"/>
        <xdr:cNvCxnSpPr/>
      </xdr:nvCxnSpPr>
      <xdr:spPr>
        <a:xfrm rot="5400000">
          <a:off x="4638675" y="17945100"/>
          <a:ext cx="3238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65</xdr:row>
      <xdr:rowOff>114300</xdr:rowOff>
    </xdr:from>
    <xdr:to>
      <xdr:col>4</xdr:col>
      <xdr:colOff>628650</xdr:colOff>
      <xdr:row>65</xdr:row>
      <xdr:rowOff>115888</xdr:rowOff>
    </xdr:to>
    <xdr:cxnSp macro="">
      <xdr:nvCxnSpPr>
        <xdr:cNvPr id="104" name="Rechte verbindingslijn met pijl 103"/>
        <xdr:cNvCxnSpPr/>
      </xdr:nvCxnSpPr>
      <xdr:spPr>
        <a:xfrm>
          <a:off x="1943100" y="12296775"/>
          <a:ext cx="1809750" cy="1588"/>
        </a:xfrm>
        <a:prstGeom prst="straightConnector1">
          <a:avLst/>
        </a:prstGeom>
        <a:ln>
          <a:solidFill>
            <a:srgbClr val="0070C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66</xdr:row>
      <xdr:rowOff>114300</xdr:rowOff>
    </xdr:from>
    <xdr:to>
      <xdr:col>5</xdr:col>
      <xdr:colOff>638175</xdr:colOff>
      <xdr:row>66</xdr:row>
      <xdr:rowOff>115888</xdr:rowOff>
    </xdr:to>
    <xdr:cxnSp macro="">
      <xdr:nvCxnSpPr>
        <xdr:cNvPr id="113" name="Rechte verbindingslijn met pijl 112"/>
        <xdr:cNvCxnSpPr/>
      </xdr:nvCxnSpPr>
      <xdr:spPr>
        <a:xfrm>
          <a:off x="1952625" y="12487275"/>
          <a:ext cx="1809750" cy="1588"/>
        </a:xfrm>
        <a:prstGeom prst="straightConnector1">
          <a:avLst/>
        </a:prstGeom>
        <a:ln>
          <a:solidFill>
            <a:schemeClr val="accent6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0.74167</cdr:x>
      <cdr:y>0.51389</cdr:y>
    </cdr:from>
    <cdr:to>
      <cdr:x>0.89451</cdr:x>
      <cdr:y>0.61033</cdr:y>
    </cdr:to>
    <cdr:sp macro="" textlink="">
      <cdr:nvSpPr>
        <cdr:cNvPr id="2" name="Tekstvak 104"/>
        <cdr:cNvSpPr txBox="1"/>
      </cdr:nvSpPr>
      <cdr:spPr>
        <a:xfrm xmlns:a="http://schemas.openxmlformats.org/drawingml/2006/main">
          <a:off x="3390900" y="1409700"/>
          <a:ext cx="69878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PERIODE</a:t>
          </a:r>
        </a:p>
      </cdr:txBody>
    </cdr:sp>
  </cdr:relSizeAnchor>
  <cdr:relSizeAnchor xmlns:cdr="http://schemas.openxmlformats.org/drawingml/2006/chartDrawing">
    <cdr:from>
      <cdr:x>0.44583</cdr:x>
      <cdr:y>0.75694</cdr:y>
    </cdr:from>
    <cdr:to>
      <cdr:x>0.87292</cdr:x>
      <cdr:y>0.94444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2038349" y="2076450"/>
          <a:ext cx="19526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                        </a:t>
          </a:r>
        </a:p>
        <a:p xmlns:a="http://schemas.openxmlformats.org/drawingml/2006/main">
          <a:r>
            <a:rPr lang="nl-NL" sz="1100" b="1">
              <a:solidFill>
                <a:schemeClr val="tx2"/>
              </a:solidFill>
            </a:rPr>
            <a:t>2 x SNELLER              </a:t>
          </a:r>
          <a:r>
            <a:rPr lang="nl-NL" sz="1100" b="1">
              <a:solidFill>
                <a:schemeClr val="accent2">
                  <a:lumMod val="75000"/>
                </a:schemeClr>
              </a:solidFill>
            </a:rPr>
            <a:t>2 x LANGZAMER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0.7375</cdr:x>
      <cdr:y>0.51389</cdr:y>
    </cdr:from>
    <cdr:to>
      <cdr:x>0.89034</cdr:x>
      <cdr:y>0.61033</cdr:y>
    </cdr:to>
    <cdr:sp macro="" textlink="">
      <cdr:nvSpPr>
        <cdr:cNvPr id="2" name="Tekstvak 104"/>
        <cdr:cNvSpPr txBox="1"/>
      </cdr:nvSpPr>
      <cdr:spPr>
        <a:xfrm xmlns:a="http://schemas.openxmlformats.org/drawingml/2006/main">
          <a:off x="3371850" y="1409700"/>
          <a:ext cx="69878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PERIODE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38100</xdr:rowOff>
    </xdr:from>
    <xdr:to>
      <xdr:col>0</xdr:col>
      <xdr:colOff>600075</xdr:colOff>
      <xdr:row>14</xdr:row>
      <xdr:rowOff>0</xdr:rowOff>
    </xdr:to>
    <xdr:cxnSp macro="">
      <xdr:nvCxnSpPr>
        <xdr:cNvPr id="42" name="Rechte verbindingslijn 41"/>
        <xdr:cNvCxnSpPr/>
      </xdr:nvCxnSpPr>
      <xdr:spPr>
        <a:xfrm rot="5400000" flipH="1" flipV="1">
          <a:off x="47625" y="7448550"/>
          <a:ext cx="1104900" cy="0"/>
        </a:xfrm>
        <a:prstGeom prst="line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14</xdr:row>
      <xdr:rowOff>0</xdr:rowOff>
    </xdr:from>
    <xdr:to>
      <xdr:col>6</xdr:col>
      <xdr:colOff>485775</xdr:colOff>
      <xdr:row>14</xdr:row>
      <xdr:rowOff>1588</xdr:rowOff>
    </xdr:to>
    <xdr:cxnSp macro="">
      <xdr:nvCxnSpPr>
        <xdr:cNvPr id="43" name="Rechte verbindingslijn met pijl 42"/>
        <xdr:cNvCxnSpPr/>
      </xdr:nvCxnSpPr>
      <xdr:spPr>
        <a:xfrm>
          <a:off x="600075" y="8001000"/>
          <a:ext cx="3714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cxnSp macro="">
      <xdr:nvCxnSpPr>
        <xdr:cNvPr id="44" name="Rechte verbindingslijn 43"/>
        <xdr:cNvCxnSpPr/>
      </xdr:nvCxnSpPr>
      <xdr:spPr>
        <a:xfrm>
          <a:off x="609600" y="7334250"/>
          <a:ext cx="32194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9</xdr:row>
      <xdr:rowOff>76200</xdr:rowOff>
    </xdr:from>
    <xdr:to>
      <xdr:col>2</xdr:col>
      <xdr:colOff>9525</xdr:colOff>
      <xdr:row>14</xdr:row>
      <xdr:rowOff>0</xdr:rowOff>
    </xdr:to>
    <xdr:cxnSp macro="">
      <xdr:nvCxnSpPr>
        <xdr:cNvPr id="45" name="Rechte verbindingslijn 44"/>
        <xdr:cNvCxnSpPr/>
      </xdr:nvCxnSpPr>
      <xdr:spPr>
        <a:xfrm rot="5400000">
          <a:off x="838200" y="7553325"/>
          <a:ext cx="8763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76200</xdr:rowOff>
    </xdr:from>
    <xdr:to>
      <xdr:col>6</xdr:col>
      <xdr:colOff>9525</xdr:colOff>
      <xdr:row>14</xdr:row>
      <xdr:rowOff>0</xdr:rowOff>
    </xdr:to>
    <xdr:cxnSp macro="">
      <xdr:nvCxnSpPr>
        <xdr:cNvPr id="46" name="Rechte verbindingslijn 45"/>
        <xdr:cNvCxnSpPr/>
      </xdr:nvCxnSpPr>
      <xdr:spPr>
        <a:xfrm rot="5400000">
          <a:off x="3400425" y="7562850"/>
          <a:ext cx="876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19050</xdr:colOff>
      <xdr:row>14</xdr:row>
      <xdr:rowOff>0</xdr:rowOff>
    </xdr:to>
    <xdr:sp macro="" textlink="">
      <xdr:nvSpPr>
        <xdr:cNvPr id="47" name="Rechthoek 46"/>
        <xdr:cNvSpPr/>
      </xdr:nvSpPr>
      <xdr:spPr>
        <a:xfrm>
          <a:off x="1276350" y="7334250"/>
          <a:ext cx="2571750" cy="666750"/>
        </a:xfrm>
        <a:prstGeom prst="rect">
          <a:avLst/>
        </a:prstGeom>
        <a:solidFill>
          <a:srgbClr val="FF0000">
            <a:alpha val="4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1100">
              <a:solidFill>
                <a:srgbClr val="FF0000"/>
              </a:solidFill>
            </a:rPr>
            <a:t>W = F * S = OPPERVLAK</a:t>
          </a:r>
        </a:p>
      </xdr:txBody>
    </xdr:sp>
    <xdr:clientData/>
  </xdr:twoCellAnchor>
  <xdr:twoCellAnchor>
    <xdr:from>
      <xdr:col>2</xdr:col>
      <xdr:colOff>9525</xdr:colOff>
      <xdr:row>9</xdr:row>
      <xdr:rowOff>161925</xdr:rowOff>
    </xdr:from>
    <xdr:to>
      <xdr:col>6</xdr:col>
      <xdr:colOff>9525</xdr:colOff>
      <xdr:row>9</xdr:row>
      <xdr:rowOff>163513</xdr:rowOff>
    </xdr:to>
    <xdr:cxnSp macro="">
      <xdr:nvCxnSpPr>
        <xdr:cNvPr id="48" name="Rechte verbindingslijn met pijl 47"/>
        <xdr:cNvCxnSpPr/>
      </xdr:nvCxnSpPr>
      <xdr:spPr>
        <a:xfrm>
          <a:off x="1285875" y="7210425"/>
          <a:ext cx="2552700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608806</xdr:colOff>
      <xdr:row>26</xdr:row>
      <xdr:rowOff>0</xdr:rowOff>
    </xdr:from>
    <xdr:to>
      <xdr:col>1</xdr:col>
      <xdr:colOff>794</xdr:colOff>
      <xdr:row>32</xdr:row>
      <xdr:rowOff>10319</xdr:rowOff>
    </xdr:to>
    <xdr:cxnSp macro="">
      <xdr:nvCxnSpPr>
        <xdr:cNvPr id="49" name="Rechte verbindingslijn met pijl 48"/>
        <xdr:cNvCxnSpPr/>
      </xdr:nvCxnSpPr>
      <xdr:spPr>
        <a:xfrm rot="5400000" flipH="1" flipV="1">
          <a:off x="4762" y="15159038"/>
          <a:ext cx="12096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95250</xdr:colOff>
      <xdr:row>32</xdr:row>
      <xdr:rowOff>1588</xdr:rowOff>
    </xdr:to>
    <xdr:cxnSp macro="">
      <xdr:nvCxnSpPr>
        <xdr:cNvPr id="50" name="Rechte verbindingslijn met pijl 49"/>
        <xdr:cNvCxnSpPr/>
      </xdr:nvCxnSpPr>
      <xdr:spPr>
        <a:xfrm>
          <a:off x="609600" y="15754350"/>
          <a:ext cx="1981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27</xdr:row>
      <xdr:rowOff>76200</xdr:rowOff>
    </xdr:from>
    <xdr:to>
      <xdr:col>3</xdr:col>
      <xdr:colOff>190500</xdr:colOff>
      <xdr:row>31</xdr:row>
      <xdr:rowOff>171450</xdr:rowOff>
    </xdr:to>
    <xdr:sp macro="" textlink="">
      <xdr:nvSpPr>
        <xdr:cNvPr id="51" name="Gelijkbenige driehoek 50"/>
        <xdr:cNvSpPr/>
      </xdr:nvSpPr>
      <xdr:spPr>
        <a:xfrm>
          <a:off x="609600" y="14830425"/>
          <a:ext cx="1466850" cy="904875"/>
        </a:xfrm>
        <a:prstGeom prst="triangle">
          <a:avLst>
            <a:gd name="adj" fmla="val 100000"/>
          </a:avLst>
        </a:prstGeom>
        <a:solidFill>
          <a:srgbClr val="FF0000">
            <a:alpha val="52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190501</xdr:colOff>
      <xdr:row>26</xdr:row>
      <xdr:rowOff>66675</xdr:rowOff>
    </xdr:from>
    <xdr:to>
      <xdr:col>3</xdr:col>
      <xdr:colOff>514351</xdr:colOff>
      <xdr:row>27</xdr:row>
      <xdr:rowOff>76200</xdr:rowOff>
    </xdr:to>
    <xdr:cxnSp macro="">
      <xdr:nvCxnSpPr>
        <xdr:cNvPr id="52" name="Rechte verbindingslijn 51"/>
        <xdr:cNvCxnSpPr>
          <a:stCxn id="51" idx="0"/>
        </xdr:cNvCxnSpPr>
      </xdr:nvCxnSpPr>
      <xdr:spPr>
        <a:xfrm rot="5400000" flipH="1" flipV="1">
          <a:off x="2138363" y="14568488"/>
          <a:ext cx="200025" cy="3238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361950</xdr:colOff>
      <xdr:row>30</xdr:row>
      <xdr:rowOff>76200</xdr:rowOff>
    </xdr:from>
    <xdr:ext cx="573875" cy="264560"/>
    <xdr:sp macro="" textlink="">
      <xdr:nvSpPr>
        <xdr:cNvPr id="53" name="Tekstvak 52"/>
        <xdr:cNvSpPr txBox="1"/>
      </xdr:nvSpPr>
      <xdr:spPr>
        <a:xfrm>
          <a:off x="971550" y="15449550"/>
          <a:ext cx="573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/>
            <a:t>r.c. = C</a:t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1</xdr:col>
      <xdr:colOff>495300</xdr:colOff>
      <xdr:row>51</xdr:row>
      <xdr:rowOff>152400</xdr:rowOff>
    </xdr:to>
    <xdr:cxnSp macro="">
      <xdr:nvCxnSpPr>
        <xdr:cNvPr id="54" name="Rechte verbindingslijn 53"/>
        <xdr:cNvCxnSpPr/>
      </xdr:nvCxnSpPr>
      <xdr:spPr>
        <a:xfrm rot="16200000" flipH="1">
          <a:off x="195262" y="32446913"/>
          <a:ext cx="13239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51</xdr:row>
      <xdr:rowOff>66675</xdr:rowOff>
    </xdr:from>
    <xdr:to>
      <xdr:col>1</xdr:col>
      <xdr:colOff>600075</xdr:colOff>
      <xdr:row>52</xdr:row>
      <xdr:rowOff>85725</xdr:rowOff>
    </xdr:to>
    <xdr:sp macro="" textlink="">
      <xdr:nvSpPr>
        <xdr:cNvPr id="55" name="Ovaal 54"/>
        <xdr:cNvSpPr/>
      </xdr:nvSpPr>
      <xdr:spPr>
        <a:xfrm>
          <a:off x="1000125" y="33270825"/>
          <a:ext cx="209550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381000</xdr:colOff>
      <xdr:row>44</xdr:row>
      <xdr:rowOff>228600</xdr:rowOff>
    </xdr:from>
    <xdr:to>
      <xdr:col>1</xdr:col>
      <xdr:colOff>361950</xdr:colOff>
      <xdr:row>44</xdr:row>
      <xdr:rowOff>228600</xdr:rowOff>
    </xdr:to>
    <xdr:cxnSp macro="">
      <xdr:nvCxnSpPr>
        <xdr:cNvPr id="56" name="Rechte verbindingslijn 55"/>
        <xdr:cNvCxnSpPr/>
      </xdr:nvCxnSpPr>
      <xdr:spPr>
        <a:xfrm>
          <a:off x="381000" y="32032575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51</xdr:row>
      <xdr:rowOff>200026</xdr:rowOff>
    </xdr:from>
    <xdr:to>
      <xdr:col>1</xdr:col>
      <xdr:colOff>485777</xdr:colOff>
      <xdr:row>55</xdr:row>
      <xdr:rowOff>9526</xdr:rowOff>
    </xdr:to>
    <xdr:cxnSp macro="">
      <xdr:nvCxnSpPr>
        <xdr:cNvPr id="57" name="Rechte verbindingslijn met pijl 56"/>
        <xdr:cNvCxnSpPr/>
      </xdr:nvCxnSpPr>
      <xdr:spPr>
        <a:xfrm rot="5400000">
          <a:off x="781051" y="33699450"/>
          <a:ext cx="619125" cy="9527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276223</xdr:colOff>
      <xdr:row>48</xdr:row>
      <xdr:rowOff>152401</xdr:rowOff>
    </xdr:from>
    <xdr:to>
      <xdr:col>1</xdr:col>
      <xdr:colOff>495300</xdr:colOff>
      <xdr:row>52</xdr:row>
      <xdr:rowOff>85726</xdr:rowOff>
    </xdr:to>
    <xdr:cxnSp macro="">
      <xdr:nvCxnSpPr>
        <xdr:cNvPr id="58" name="Rechte verbindingslijn met pijl 57"/>
        <xdr:cNvCxnSpPr>
          <a:stCxn id="55" idx="4"/>
        </xdr:cNvCxnSpPr>
      </xdr:nvCxnSpPr>
      <xdr:spPr>
        <a:xfrm rot="5400000" flipH="1">
          <a:off x="633412" y="33008887"/>
          <a:ext cx="723900" cy="219077"/>
        </a:xfrm>
        <a:prstGeom prst="straightConnector1">
          <a:avLst/>
        </a:prstGeom>
        <a:ln w="25400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52</xdr:row>
      <xdr:rowOff>7414</xdr:rowOff>
    </xdr:from>
    <xdr:to>
      <xdr:col>1</xdr:col>
      <xdr:colOff>497416</xdr:colOff>
      <xdr:row>52</xdr:row>
      <xdr:rowOff>19049</xdr:rowOff>
    </xdr:to>
    <xdr:cxnSp macro="">
      <xdr:nvCxnSpPr>
        <xdr:cNvPr id="59" name="Rechte verbindingslijn met pijl 58"/>
        <xdr:cNvCxnSpPr/>
      </xdr:nvCxnSpPr>
      <xdr:spPr>
        <a:xfrm rot="10800000" flipV="1">
          <a:off x="876300" y="33402064"/>
          <a:ext cx="230716" cy="11635"/>
        </a:xfrm>
        <a:prstGeom prst="straightConnector1">
          <a:avLst/>
        </a:prstGeom>
        <a:ln w="25400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48</xdr:row>
      <xdr:rowOff>152400</xdr:rowOff>
    </xdr:from>
    <xdr:to>
      <xdr:col>1</xdr:col>
      <xdr:colOff>266700</xdr:colOff>
      <xdr:row>52</xdr:row>
      <xdr:rowOff>0</xdr:rowOff>
    </xdr:to>
    <xdr:cxnSp macro="">
      <xdr:nvCxnSpPr>
        <xdr:cNvPr id="60" name="Rechte verbindingslijn 59"/>
        <xdr:cNvCxnSpPr/>
      </xdr:nvCxnSpPr>
      <xdr:spPr>
        <a:xfrm rot="5400000">
          <a:off x="557212" y="33075563"/>
          <a:ext cx="638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52</xdr:row>
      <xdr:rowOff>0</xdr:rowOff>
    </xdr:from>
    <xdr:to>
      <xdr:col>1</xdr:col>
      <xdr:colOff>476250</xdr:colOff>
      <xdr:row>54</xdr:row>
      <xdr:rowOff>152400</xdr:rowOff>
    </xdr:to>
    <xdr:cxnSp macro="">
      <xdr:nvCxnSpPr>
        <xdr:cNvPr id="61" name="Rechte verbindingslijn 60"/>
        <xdr:cNvCxnSpPr/>
      </xdr:nvCxnSpPr>
      <xdr:spPr>
        <a:xfrm rot="16200000" flipH="1">
          <a:off x="714375" y="33556575"/>
          <a:ext cx="53340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51</xdr:row>
      <xdr:rowOff>178864</xdr:rowOff>
    </xdr:from>
    <xdr:to>
      <xdr:col>2</xdr:col>
      <xdr:colOff>364066</xdr:colOff>
      <xdr:row>51</xdr:row>
      <xdr:rowOff>190499</xdr:rowOff>
    </xdr:to>
    <xdr:cxnSp macro="">
      <xdr:nvCxnSpPr>
        <xdr:cNvPr id="62" name="Rechte verbindingslijn met pijl 61"/>
        <xdr:cNvCxnSpPr/>
      </xdr:nvCxnSpPr>
      <xdr:spPr>
        <a:xfrm rot="10800000" flipV="1">
          <a:off x="1409700" y="33383014"/>
          <a:ext cx="230716" cy="11635"/>
        </a:xfrm>
        <a:prstGeom prst="straightConnector1">
          <a:avLst/>
        </a:prstGeom>
        <a:ln w="2540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52</xdr:row>
      <xdr:rowOff>9525</xdr:rowOff>
    </xdr:from>
    <xdr:to>
      <xdr:col>2</xdr:col>
      <xdr:colOff>57150</xdr:colOff>
      <xdr:row>52</xdr:row>
      <xdr:rowOff>9525</xdr:rowOff>
    </xdr:to>
    <xdr:cxnSp macro="">
      <xdr:nvCxnSpPr>
        <xdr:cNvPr id="63" name="Rechte verbindingslijn 62"/>
        <xdr:cNvCxnSpPr/>
      </xdr:nvCxnSpPr>
      <xdr:spPr>
        <a:xfrm>
          <a:off x="552450" y="33404175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54</xdr:row>
      <xdr:rowOff>76205</xdr:rowOff>
    </xdr:from>
    <xdr:to>
      <xdr:col>1</xdr:col>
      <xdr:colOff>485776</xdr:colOff>
      <xdr:row>55</xdr:row>
      <xdr:rowOff>66675</xdr:rowOff>
    </xdr:to>
    <xdr:cxnSp macro="">
      <xdr:nvCxnSpPr>
        <xdr:cNvPr id="64" name="Rechte verbindingslijn 63"/>
        <xdr:cNvCxnSpPr/>
      </xdr:nvCxnSpPr>
      <xdr:spPr>
        <a:xfrm rot="5400000" flipH="1" flipV="1">
          <a:off x="981078" y="33956627"/>
          <a:ext cx="21907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561975</xdr:colOff>
      <xdr:row>46</xdr:row>
      <xdr:rowOff>76200</xdr:rowOff>
    </xdr:from>
    <xdr:ext cx="268022" cy="264560"/>
    <xdr:sp macro="" textlink="">
      <xdr:nvSpPr>
        <xdr:cNvPr id="65" name="Tekstvak 64"/>
        <xdr:cNvSpPr txBox="1"/>
      </xdr:nvSpPr>
      <xdr:spPr>
        <a:xfrm>
          <a:off x="561975" y="32299275"/>
          <a:ext cx="2680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100" b="1"/>
            <a:t>α</a:t>
          </a:r>
          <a:endParaRPr lang="nl-NL" sz="1100" b="1"/>
        </a:p>
      </xdr:txBody>
    </xdr:sp>
    <xdr:clientData/>
  </xdr:oneCellAnchor>
  <xdr:oneCellAnchor>
    <xdr:from>
      <xdr:col>1</xdr:col>
      <xdr:colOff>447675</xdr:colOff>
      <xdr:row>50</xdr:row>
      <xdr:rowOff>47625</xdr:rowOff>
    </xdr:from>
    <xdr:ext cx="297325" cy="264560"/>
    <xdr:sp macro="" textlink="">
      <xdr:nvSpPr>
        <xdr:cNvPr id="66" name="Tekstvak 65"/>
        <xdr:cNvSpPr txBox="1"/>
      </xdr:nvSpPr>
      <xdr:spPr>
        <a:xfrm>
          <a:off x="1057275" y="33032700"/>
          <a:ext cx="297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m</a:t>
          </a:r>
        </a:p>
      </xdr:txBody>
    </xdr:sp>
    <xdr:clientData/>
  </xdr:oneCellAnchor>
  <xdr:twoCellAnchor>
    <xdr:from>
      <xdr:col>1</xdr:col>
      <xdr:colOff>0</xdr:colOff>
      <xdr:row>54</xdr:row>
      <xdr:rowOff>180975</xdr:rowOff>
    </xdr:from>
    <xdr:to>
      <xdr:col>1</xdr:col>
      <xdr:colOff>495300</xdr:colOff>
      <xdr:row>54</xdr:row>
      <xdr:rowOff>182563</xdr:rowOff>
    </xdr:to>
    <xdr:cxnSp macro="">
      <xdr:nvCxnSpPr>
        <xdr:cNvPr id="67" name="Rechte verbindingslijn met pijl 66"/>
        <xdr:cNvCxnSpPr/>
      </xdr:nvCxnSpPr>
      <xdr:spPr>
        <a:xfrm>
          <a:off x="609600" y="33956625"/>
          <a:ext cx="4953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47625</xdr:colOff>
      <xdr:row>51</xdr:row>
      <xdr:rowOff>19050</xdr:rowOff>
    </xdr:from>
    <xdr:ext cx="296748" cy="264560"/>
    <xdr:sp macro="" textlink="">
      <xdr:nvSpPr>
        <xdr:cNvPr id="68" name="Tekstvak 67"/>
        <xdr:cNvSpPr txBox="1"/>
      </xdr:nvSpPr>
      <xdr:spPr>
        <a:xfrm>
          <a:off x="657225" y="33223200"/>
          <a:ext cx="296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rgbClr val="FF00FF"/>
              </a:solidFill>
            </a:rPr>
            <a:t>Ft</a:t>
          </a:r>
        </a:p>
      </xdr:txBody>
    </xdr:sp>
    <xdr:clientData/>
  </xdr:oneCellAnchor>
  <xdr:twoCellAnchor>
    <xdr:from>
      <xdr:col>0</xdr:col>
      <xdr:colOff>571500</xdr:colOff>
      <xdr:row>52</xdr:row>
      <xdr:rowOff>114300</xdr:rowOff>
    </xdr:from>
    <xdr:to>
      <xdr:col>2</xdr:col>
      <xdr:colOff>95250</xdr:colOff>
      <xdr:row>52</xdr:row>
      <xdr:rowOff>114300</xdr:rowOff>
    </xdr:to>
    <xdr:cxnSp macro="">
      <xdr:nvCxnSpPr>
        <xdr:cNvPr id="69" name="Rechte verbindingslijn 68"/>
        <xdr:cNvCxnSpPr/>
      </xdr:nvCxnSpPr>
      <xdr:spPr>
        <a:xfrm>
          <a:off x="571500" y="33508950"/>
          <a:ext cx="800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523875</xdr:colOff>
      <xdr:row>51</xdr:row>
      <xdr:rowOff>152400</xdr:rowOff>
    </xdr:from>
    <xdr:ext cx="260392" cy="264560"/>
    <xdr:sp macro="" textlink="">
      <xdr:nvSpPr>
        <xdr:cNvPr id="70" name="Tekstvak 69"/>
        <xdr:cNvSpPr txBox="1"/>
      </xdr:nvSpPr>
      <xdr:spPr>
        <a:xfrm>
          <a:off x="1133475" y="33356550"/>
          <a:ext cx="2603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>
              <a:solidFill>
                <a:schemeClr val="tx1"/>
              </a:solidFill>
            </a:rPr>
            <a:t>h</a:t>
          </a:r>
        </a:p>
      </xdr:txBody>
    </xdr:sp>
    <xdr:clientData/>
  </xdr:oneCellAnchor>
  <xdr:twoCellAnchor>
    <xdr:from>
      <xdr:col>1</xdr:col>
      <xdr:colOff>276223</xdr:colOff>
      <xdr:row>48</xdr:row>
      <xdr:rowOff>152401</xdr:rowOff>
    </xdr:from>
    <xdr:to>
      <xdr:col>1</xdr:col>
      <xdr:colOff>495300</xdr:colOff>
      <xdr:row>52</xdr:row>
      <xdr:rowOff>57151</xdr:rowOff>
    </xdr:to>
    <xdr:cxnSp macro="">
      <xdr:nvCxnSpPr>
        <xdr:cNvPr id="82" name="Rechte verbindingslijn met pijl 81"/>
        <xdr:cNvCxnSpPr/>
      </xdr:nvCxnSpPr>
      <xdr:spPr>
        <a:xfrm rot="5400000" flipH="1">
          <a:off x="647699" y="32994600"/>
          <a:ext cx="695325" cy="219077"/>
        </a:xfrm>
        <a:prstGeom prst="straightConnector1">
          <a:avLst/>
        </a:prstGeom>
        <a:ln w="25400">
          <a:solidFill>
            <a:srgbClr val="FF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38</xdr:row>
      <xdr:rowOff>133350</xdr:rowOff>
    </xdr:from>
    <xdr:to>
      <xdr:col>6</xdr:col>
      <xdr:colOff>561975</xdr:colOff>
      <xdr:row>38</xdr:row>
      <xdr:rowOff>134938</xdr:rowOff>
    </xdr:to>
    <xdr:cxnSp macro="">
      <xdr:nvCxnSpPr>
        <xdr:cNvPr id="33" name="Rechte verbindingslijn met pijl 32"/>
        <xdr:cNvCxnSpPr/>
      </xdr:nvCxnSpPr>
      <xdr:spPr>
        <a:xfrm>
          <a:off x="4181475" y="7543800"/>
          <a:ext cx="2095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53</xdr:row>
      <xdr:rowOff>95250</xdr:rowOff>
    </xdr:from>
    <xdr:to>
      <xdr:col>8</xdr:col>
      <xdr:colOff>95250</xdr:colOff>
      <xdr:row>53</xdr:row>
      <xdr:rowOff>96838</xdr:rowOff>
    </xdr:to>
    <xdr:cxnSp macro="">
      <xdr:nvCxnSpPr>
        <xdr:cNvPr id="34" name="Rechte verbindingslijn met pijl 33"/>
        <xdr:cNvCxnSpPr/>
      </xdr:nvCxnSpPr>
      <xdr:spPr>
        <a:xfrm>
          <a:off x="4933950" y="10401300"/>
          <a:ext cx="2095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429027</xdr:colOff>
      <xdr:row>39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63975"/>
          <a:ext cx="6067827" cy="6686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69</xdr:row>
      <xdr:rowOff>0</xdr:rowOff>
    </xdr:from>
    <xdr:to>
      <xdr:col>5</xdr:col>
      <xdr:colOff>323850</xdr:colOff>
      <xdr:row>90</xdr:row>
      <xdr:rowOff>76200</xdr:rowOff>
    </xdr:to>
    <xdr:pic>
      <xdr:nvPicPr>
        <xdr:cNvPr id="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24755475"/>
          <a:ext cx="3181350" cy="407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133350</xdr:colOff>
      <xdr:row>69</xdr:row>
      <xdr:rowOff>0</xdr:rowOff>
    </xdr:from>
    <xdr:to>
      <xdr:col>3</xdr:col>
      <xdr:colOff>0</xdr:colOff>
      <xdr:row>70</xdr:row>
      <xdr:rowOff>95250</xdr:rowOff>
    </xdr:to>
    <xdr:sp macro="" textlink="">
      <xdr:nvSpPr>
        <xdr:cNvPr id="4" name="Tekstvak 3"/>
        <xdr:cNvSpPr txBox="1"/>
      </xdr:nvSpPr>
      <xdr:spPr>
        <a:xfrm>
          <a:off x="133350" y="10172700"/>
          <a:ext cx="16954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VERSTERKINGSFACTOR  K</a:t>
          </a:r>
        </a:p>
      </xdr:txBody>
    </xdr:sp>
    <xdr:clientData/>
  </xdr:twoCellAnchor>
  <xdr:oneCellAnchor>
    <xdr:from>
      <xdr:col>3</xdr:col>
      <xdr:colOff>104774</xdr:colOff>
      <xdr:row>68</xdr:row>
      <xdr:rowOff>95250</xdr:rowOff>
    </xdr:from>
    <xdr:ext cx="1571625" cy="552450"/>
    <xdr:sp macro="" textlink="">
      <xdr:nvSpPr>
        <xdr:cNvPr id="5" name="Tekstvak 4"/>
        <xdr:cNvSpPr txBox="1"/>
      </xdr:nvSpPr>
      <xdr:spPr>
        <a:xfrm>
          <a:off x="2009774" y="24660225"/>
          <a:ext cx="1571625" cy="552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1"/>
            <a:t>RESONANTIE BIJ </a:t>
          </a:r>
          <a:r>
            <a:rPr lang="el-GR" sz="1100" b="1">
              <a:latin typeface="Calibri"/>
            </a:rPr>
            <a:t>ω</a:t>
          </a:r>
          <a:r>
            <a:rPr lang="nl-NL" sz="1100" b="1">
              <a:latin typeface="Calibri"/>
            </a:rPr>
            <a:t> = </a:t>
          </a:r>
          <a:r>
            <a:rPr lang="el-GR" sz="1100" b="1">
              <a:latin typeface="Calibri"/>
            </a:rPr>
            <a:t>ω</a:t>
          </a:r>
          <a:r>
            <a:rPr lang="nl-NL" sz="800" b="1">
              <a:latin typeface="Calibri"/>
            </a:rPr>
            <a:t>o</a:t>
          </a:r>
        </a:p>
        <a:p>
          <a:r>
            <a:rPr lang="nl-NL" sz="1100" b="1">
              <a:latin typeface="Calibri"/>
            </a:rPr>
            <a:t>ω</a:t>
          </a:r>
          <a:r>
            <a:rPr lang="nl-NL" sz="800" b="1">
              <a:latin typeface="Calibri"/>
            </a:rPr>
            <a:t>0 </a:t>
          </a:r>
          <a:r>
            <a:rPr lang="nl-NL" sz="1100" b="1">
              <a:latin typeface="Calibri"/>
            </a:rPr>
            <a:t>= EIGENFRQUENTIE</a:t>
          </a:r>
          <a:endParaRPr lang="nl-NL" sz="800" b="1"/>
        </a:p>
      </xdr:txBody>
    </xdr:sp>
    <xdr:clientData/>
  </xdr:oneCellAnchor>
  <xdr:oneCellAnchor>
    <xdr:from>
      <xdr:col>3</xdr:col>
      <xdr:colOff>390525</xdr:colOff>
      <xdr:row>75</xdr:row>
      <xdr:rowOff>95250</xdr:rowOff>
    </xdr:from>
    <xdr:ext cx="613373" cy="264560"/>
    <xdr:sp macro="" textlink="">
      <xdr:nvSpPr>
        <xdr:cNvPr id="6" name="Tekstvak 5"/>
        <xdr:cNvSpPr txBox="1"/>
      </xdr:nvSpPr>
      <xdr:spPr>
        <a:xfrm>
          <a:off x="2295525" y="25993725"/>
          <a:ext cx="613373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r.c. = -2</a:t>
          </a:r>
        </a:p>
      </xdr:txBody>
    </xdr:sp>
    <xdr:clientData/>
  </xdr:oneCellAnchor>
  <xdr:oneCellAnchor>
    <xdr:from>
      <xdr:col>3</xdr:col>
      <xdr:colOff>19050</xdr:colOff>
      <xdr:row>82</xdr:row>
      <xdr:rowOff>114300</xdr:rowOff>
    </xdr:from>
    <xdr:ext cx="1061509" cy="264560"/>
    <xdr:sp macro="" textlink="">
      <xdr:nvSpPr>
        <xdr:cNvPr id="7" name="Tekstvak 6"/>
        <xdr:cNvSpPr txBox="1"/>
      </xdr:nvSpPr>
      <xdr:spPr>
        <a:xfrm>
          <a:off x="1847850" y="13144500"/>
          <a:ext cx="1061509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FASEVERSCHIL </a:t>
          </a:r>
        </a:p>
      </xdr:txBody>
    </xdr:sp>
    <xdr:clientData/>
  </xdr:oneCellAnchor>
  <xdr:twoCellAnchor editAs="oneCell">
    <xdr:from>
      <xdr:col>4</xdr:col>
      <xdr:colOff>438150</xdr:colOff>
      <xdr:row>94</xdr:row>
      <xdr:rowOff>0</xdr:rowOff>
    </xdr:from>
    <xdr:to>
      <xdr:col>7</xdr:col>
      <xdr:colOff>314325</xdr:colOff>
      <xdr:row>98</xdr:row>
      <xdr:rowOff>121600</xdr:rowOff>
    </xdr:to>
    <xdr:pic>
      <xdr:nvPicPr>
        <xdr:cNvPr id="8" name="Picture 1" descr="http://t3.gstatic.com/images?q=tbn:T-ufoDfIh9VhVM:http://panoramix.ift.uni.wroc.pl/~maq/mythesis/pics/r7-vk220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76550" y="14935200"/>
          <a:ext cx="1704975" cy="8836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38100</xdr:colOff>
      <xdr:row>95</xdr:row>
      <xdr:rowOff>114300</xdr:rowOff>
    </xdr:from>
    <xdr:to>
      <xdr:col>4</xdr:col>
      <xdr:colOff>381000</xdr:colOff>
      <xdr:row>95</xdr:row>
      <xdr:rowOff>115888</xdr:rowOff>
    </xdr:to>
    <xdr:cxnSp macro="">
      <xdr:nvCxnSpPr>
        <xdr:cNvPr id="10" name="Rechte verbindingslijn met pijl 9"/>
        <xdr:cNvCxnSpPr/>
      </xdr:nvCxnSpPr>
      <xdr:spPr>
        <a:xfrm>
          <a:off x="2476500" y="15240000"/>
          <a:ext cx="34290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285750</xdr:colOff>
      <xdr:row>71</xdr:row>
      <xdr:rowOff>142875</xdr:rowOff>
    </xdr:from>
    <xdr:ext cx="1565621" cy="436786"/>
    <xdr:sp macro="" textlink="">
      <xdr:nvSpPr>
        <xdr:cNvPr id="11" name="Tekstvak 10"/>
        <xdr:cNvSpPr txBox="1"/>
      </xdr:nvSpPr>
      <xdr:spPr>
        <a:xfrm>
          <a:off x="2724150" y="10696575"/>
          <a:ext cx="1565621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VOOR VERSCHILLENDE</a:t>
          </a:r>
          <a:r>
            <a:rPr lang="nl-NL" sz="1100" b="1" baseline="0"/>
            <a:t> </a:t>
          </a:r>
        </a:p>
        <a:p>
          <a:r>
            <a:rPr lang="nl-NL" sz="1100" b="1" baseline="0"/>
            <a:t>DEMPINGSWAARDEN </a:t>
          </a:r>
          <a:r>
            <a:rPr lang="el-GR" sz="1100" b="1" baseline="0">
              <a:latin typeface="Calibri"/>
            </a:rPr>
            <a:t>β</a:t>
          </a:r>
          <a:endParaRPr lang="nl-NL" sz="1100" b="1"/>
        </a:p>
      </xdr:txBody>
    </xdr:sp>
    <xdr:clientData/>
  </xdr:oneCellAnchor>
  <xdr:twoCellAnchor editAs="oneCell">
    <xdr:from>
      <xdr:col>10</xdr:col>
      <xdr:colOff>0</xdr:colOff>
      <xdr:row>3</xdr:row>
      <xdr:rowOff>171450</xdr:rowOff>
    </xdr:from>
    <xdr:to>
      <xdr:col>12</xdr:col>
      <xdr:colOff>266700</xdr:colOff>
      <xdr:row>14</xdr:row>
      <xdr:rowOff>133350</xdr:rowOff>
    </xdr:to>
    <xdr:pic>
      <xdr:nvPicPr>
        <xdr:cNvPr id="12" name="Picture 6" descr="massavee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0" y="742950"/>
          <a:ext cx="1485900" cy="20574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3</xdr:col>
      <xdr:colOff>85725</xdr:colOff>
      <xdr:row>53</xdr:row>
      <xdr:rowOff>104775</xdr:rowOff>
    </xdr:to>
    <xdr:pic>
      <xdr:nvPicPr>
        <xdr:cNvPr id="1025" name="Picture 1" descr="http://t3.gstatic.com/images?q=tbn:T-ufoDfIh9VhVM:http://panoramix.ift.uni.wroc.pl/~maq/mythesis/pics/r7-vk220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381000"/>
          <a:ext cx="1304925" cy="676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85725</xdr:rowOff>
    </xdr:from>
    <xdr:to>
      <xdr:col>3</xdr:col>
      <xdr:colOff>28575</xdr:colOff>
      <xdr:row>61</xdr:row>
      <xdr:rowOff>47625</xdr:rowOff>
    </xdr:to>
    <xdr:pic>
      <xdr:nvPicPr>
        <xdr:cNvPr id="1026" name="Picture 2" descr="http://t2.gstatic.com/images?q=tbn:3oHShWSnQbMoEM:http://www.me.bme.hu/~karolyi/results/advect/karmanstream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134225"/>
          <a:ext cx="1247775" cy="1295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342900</xdr:colOff>
      <xdr:row>49</xdr:row>
      <xdr:rowOff>171450</xdr:rowOff>
    </xdr:from>
    <xdr:to>
      <xdr:col>7</xdr:col>
      <xdr:colOff>57150</xdr:colOff>
      <xdr:row>61</xdr:row>
      <xdr:rowOff>38100</xdr:rowOff>
    </xdr:to>
    <xdr:pic>
      <xdr:nvPicPr>
        <xdr:cNvPr id="1027" name="Picture 3" descr="http://t1.gstatic.com/images?q=tbn:GkPpxXolAhuKuM:http://veimages.gsfc.nasa.gov/3416/landsat_art_karman_lrg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71700" y="6267450"/>
          <a:ext cx="2152650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hy.ntnu.edu.tw/java/Pendulum/Pendulum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alter-fendt.de/ph14nl/springpendulum_nl.htm" TargetMode="External"/><Relationship Id="rId1" Type="http://schemas.openxmlformats.org/officeDocument/2006/relationships/hyperlink" Target="http://www.phy.ntnu.edu.tw/java/shm/shm.html" TargetMode="External"/><Relationship Id="rId6" Type="http://schemas.openxmlformats.org/officeDocument/2006/relationships/hyperlink" Target="http://www.youtube.com/watch?v=lKvAtNFcF7g" TargetMode="External"/><Relationship Id="rId5" Type="http://schemas.openxmlformats.org/officeDocument/2006/relationships/hyperlink" Target="http://paws.kettering.edu/~drussell/Demos/SHO/damp.html" TargetMode="External"/><Relationship Id="rId4" Type="http://schemas.openxmlformats.org/officeDocument/2006/relationships/hyperlink" Target="http://www.walter-fendt.de/ph14nl/pendulum_nl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youtube.com/watch?v=DX5VXGmdnAg" TargetMode="External"/><Relationship Id="rId7" Type="http://schemas.openxmlformats.org/officeDocument/2006/relationships/hyperlink" Target="http://www.youtube.com/watch?v=9J6EHnra7Mo" TargetMode="External"/><Relationship Id="rId2" Type="http://schemas.openxmlformats.org/officeDocument/2006/relationships/hyperlink" Target="http://www.math.com/students/wonders/lissajous/lissajous.html" TargetMode="External"/><Relationship Id="rId1" Type="http://schemas.openxmlformats.org/officeDocument/2006/relationships/hyperlink" Target="http://www.jhu.edu/~signals/phasorapplet/phasorappletindex.htm" TargetMode="External"/><Relationship Id="rId6" Type="http://schemas.openxmlformats.org/officeDocument/2006/relationships/hyperlink" Target="http://www.youtube.com/watch?v=lYMSkGXFoN4" TargetMode="External"/><Relationship Id="rId5" Type="http://schemas.openxmlformats.org/officeDocument/2006/relationships/hyperlink" Target="http://www.youtube.com/watch?v=CVC7c0l9HEE" TargetMode="External"/><Relationship Id="rId4" Type="http://schemas.openxmlformats.org/officeDocument/2006/relationships/hyperlink" Target="http://www.youtube.com/watch?v=83GOKn7kWX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outube.com/watch?v=lKvAtNFcF7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het.colorado.edu/sims/mass-spring-lab/mass-spring-lab_en.html" TargetMode="External"/><Relationship Id="rId3" Type="http://schemas.openxmlformats.org/officeDocument/2006/relationships/hyperlink" Target="http://www.phy.ntnu.edu.tw/java/shm/shm.html" TargetMode="External"/><Relationship Id="rId7" Type="http://schemas.openxmlformats.org/officeDocument/2006/relationships/hyperlink" Target="http://www.walter-fendt.de/ph14nl/resonance_nl.htm" TargetMode="External"/><Relationship Id="rId2" Type="http://schemas.openxmlformats.org/officeDocument/2006/relationships/hyperlink" Target="http://www.phy.ntnu.edu.tw/java/Pendulum/Pendulum.html" TargetMode="External"/><Relationship Id="rId1" Type="http://schemas.openxmlformats.org/officeDocument/2006/relationships/hyperlink" Target="http://www.phy.ntnu.edu.tw/java/springWave/springWave.html" TargetMode="External"/><Relationship Id="rId6" Type="http://schemas.openxmlformats.org/officeDocument/2006/relationships/hyperlink" Target="http://paws.kettering.edu/~drussell/Demos/SHO/damp.html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www.walter-fendt.de/ph14nl/pendulum_nl.ht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walter-fendt.de/ph14nl/springpendulum_nl.htm" TargetMode="External"/><Relationship Id="rId9" Type="http://schemas.openxmlformats.org/officeDocument/2006/relationships/hyperlink" Target="http://phet.colorado.edu/sims/pendulum-lab/pendulum-lab_en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gi9bgDpPgdY" TargetMode="External"/><Relationship Id="rId3" Type="http://schemas.openxmlformats.org/officeDocument/2006/relationships/hyperlink" Target="http://www.youtube.com/watch?v=j-zczJXSxnw" TargetMode="External"/><Relationship Id="rId7" Type="http://schemas.openxmlformats.org/officeDocument/2006/relationships/hyperlink" Target="http://www.youtube.com/watch?v=eAXVa__XWZ8" TargetMode="External"/><Relationship Id="rId12" Type="http://schemas.openxmlformats.org/officeDocument/2006/relationships/drawing" Target="../drawings/drawing7.xml"/><Relationship Id="rId2" Type="http://schemas.openxmlformats.org/officeDocument/2006/relationships/hyperlink" Target="http://paws.kettering.edu/~drussell/Demos/SHO/damp.html" TargetMode="External"/><Relationship Id="rId1" Type="http://schemas.openxmlformats.org/officeDocument/2006/relationships/hyperlink" Target="http://www.phy.ntnu.edu.tw/java/springWave/springWave.html" TargetMode="External"/><Relationship Id="rId6" Type="http://schemas.openxmlformats.org/officeDocument/2006/relationships/hyperlink" Target="http://www.youtube.com/watch?v=xlOS_31Ubdo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youtube.com/watch?v=Zkox6niJ1Wc" TargetMode="External"/><Relationship Id="rId10" Type="http://schemas.openxmlformats.org/officeDocument/2006/relationships/hyperlink" Target="http://www.walter-fendt.de/ph14nl/resonance_nl.htm" TargetMode="External"/><Relationship Id="rId4" Type="http://schemas.openxmlformats.org/officeDocument/2006/relationships/hyperlink" Target="http://www.youtube.com/watch?v=17tqXgvCN0E" TargetMode="External"/><Relationship Id="rId9" Type="http://schemas.openxmlformats.org/officeDocument/2006/relationships/hyperlink" Target="http://www.youtube.com/watch?v=zWKiWaiM3P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3-kksSHBHck" TargetMode="External"/><Relationship Id="rId13" Type="http://schemas.openxmlformats.org/officeDocument/2006/relationships/hyperlink" Target="http://www.youtube.com/watch?v=EgtXRuDAPHw" TargetMode="External"/><Relationship Id="rId18" Type="http://schemas.openxmlformats.org/officeDocument/2006/relationships/hyperlink" Target="http://www.youtube.com/watch?v=zQDuZ3a6HAE" TargetMode="External"/><Relationship Id="rId26" Type="http://schemas.openxmlformats.org/officeDocument/2006/relationships/hyperlink" Target="http://fys.kuleuven.be/pradem/fysaplet.htm" TargetMode="External"/><Relationship Id="rId39" Type="http://schemas.openxmlformats.org/officeDocument/2006/relationships/drawing" Target="../drawings/drawing8.xml"/><Relationship Id="rId3" Type="http://schemas.openxmlformats.org/officeDocument/2006/relationships/hyperlink" Target="http://www.youtube.com/watch?v=Zkox6niJ1Wc" TargetMode="External"/><Relationship Id="rId21" Type="http://schemas.openxmlformats.org/officeDocument/2006/relationships/hyperlink" Target="http://www.agtijmensen.nl/Applets_simulaties.html" TargetMode="External"/><Relationship Id="rId34" Type="http://schemas.openxmlformats.org/officeDocument/2006/relationships/hyperlink" Target="http://www.youtube.com/watch?v=ASd0t3n8Bnc" TargetMode="External"/><Relationship Id="rId7" Type="http://schemas.openxmlformats.org/officeDocument/2006/relationships/hyperlink" Target="http://intranet.vituscollege.nl/Vaklokalen/natuurkunde/Applets/ll_menu/bovenbouw/5htrillingen_en_golven/index5h.htm" TargetMode="External"/><Relationship Id="rId12" Type="http://schemas.openxmlformats.org/officeDocument/2006/relationships/hyperlink" Target="http://www.youtube.com/watch?v=mCh809uHBSE" TargetMode="External"/><Relationship Id="rId17" Type="http://schemas.openxmlformats.org/officeDocument/2006/relationships/hyperlink" Target="http://www.youtube.com/watch?v=lKvAtNFcF7g" TargetMode="External"/><Relationship Id="rId25" Type="http://schemas.openxmlformats.org/officeDocument/2006/relationships/hyperlink" Target="http://www.falstad.com/mathphysics.html" TargetMode="External"/><Relationship Id="rId33" Type="http://schemas.openxmlformats.org/officeDocument/2006/relationships/hyperlink" Target="http://virtueelpracticumlokaal.nl/oscilloscope_nl/oscilloscope_nl.html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http://www.5min.com/Video/Physics-in-Action-Resonance-174071001" TargetMode="External"/><Relationship Id="rId16" Type="http://schemas.openxmlformats.org/officeDocument/2006/relationships/hyperlink" Target="http://www.youtube.com/watch?v=eF1a37nqDA4" TargetMode="External"/><Relationship Id="rId20" Type="http://schemas.openxmlformats.org/officeDocument/2006/relationships/hyperlink" Target="http://www.youtube.com/watch?v=g_KuGEh0PyA" TargetMode="External"/><Relationship Id="rId29" Type="http://schemas.openxmlformats.org/officeDocument/2006/relationships/hyperlink" Target="http://www.dirkgeeroms.be/fysica/trillingen-en-golven/index.html" TargetMode="External"/><Relationship Id="rId1" Type="http://schemas.openxmlformats.org/officeDocument/2006/relationships/hyperlink" Target="http://www.youtube.com/watch?v=j-zczJXSxnw" TargetMode="External"/><Relationship Id="rId6" Type="http://schemas.openxmlformats.org/officeDocument/2006/relationships/hyperlink" Target="http://intranet.vituscollege.nl/Vaklokalen/natuurkunde/links.htm" TargetMode="External"/><Relationship Id="rId11" Type="http://schemas.openxmlformats.org/officeDocument/2006/relationships/hyperlink" Target="http://www.youtube.com/watch?v=Tus7BOK2pyg" TargetMode="External"/><Relationship Id="rId24" Type="http://schemas.openxmlformats.org/officeDocument/2006/relationships/hyperlink" Target="http://techtv.mit.edu/" TargetMode="External"/><Relationship Id="rId32" Type="http://schemas.openxmlformats.org/officeDocument/2006/relationships/hyperlink" Target="http://virtueelpracticumlokaal.nl/" TargetMode="External"/><Relationship Id="rId37" Type="http://schemas.openxmlformats.org/officeDocument/2006/relationships/hyperlink" Target="http://www.youtube.com/watch?v=zWKiWaiM3Pw" TargetMode="External"/><Relationship Id="rId5" Type="http://schemas.openxmlformats.org/officeDocument/2006/relationships/hyperlink" Target="http://www.dirkgeeroms.be/fysica/trillingen-en-golven/index.html" TargetMode="External"/><Relationship Id="rId15" Type="http://schemas.openxmlformats.org/officeDocument/2006/relationships/hyperlink" Target="http://www.youtube.com/watch?v=uy0hgG2pkUs" TargetMode="External"/><Relationship Id="rId23" Type="http://schemas.openxmlformats.org/officeDocument/2006/relationships/hyperlink" Target="http://www.phys.uu.nl/~0423610/science/natuurkunde/trillingen/trillingen_print.htm" TargetMode="External"/><Relationship Id="rId28" Type="http://schemas.openxmlformats.org/officeDocument/2006/relationships/hyperlink" Target="http://hyperphysics.phy-astr.gsu.edu/Hbase/hframe.html" TargetMode="External"/><Relationship Id="rId36" Type="http://schemas.openxmlformats.org/officeDocument/2006/relationships/hyperlink" Target="http://www.youtube.com/watch?v=gi9bgDpPgdY" TargetMode="External"/><Relationship Id="rId10" Type="http://schemas.openxmlformats.org/officeDocument/2006/relationships/hyperlink" Target="http://www.youtube.com/watch?v=eAXVa__XWZ8" TargetMode="External"/><Relationship Id="rId19" Type="http://schemas.openxmlformats.org/officeDocument/2006/relationships/hyperlink" Target="http://www.youtube.com/watch?v=hUIgAu3QQWQ" TargetMode="External"/><Relationship Id="rId31" Type="http://schemas.openxmlformats.org/officeDocument/2006/relationships/hyperlink" Target="http://www.mindbites.com/lesson/4610-physics-sound-waves-and-interference" TargetMode="External"/><Relationship Id="rId4" Type="http://schemas.openxmlformats.org/officeDocument/2006/relationships/hyperlink" Target="http://www.youtube.com/watch?v=17tqXgvCN0E" TargetMode="External"/><Relationship Id="rId9" Type="http://schemas.openxmlformats.org/officeDocument/2006/relationships/hyperlink" Target="http://www.youtube.com/watch?v=gQK21572oSU" TargetMode="External"/><Relationship Id="rId14" Type="http://schemas.openxmlformats.org/officeDocument/2006/relationships/hyperlink" Target="http://www.youtube.com/watch?v=_AJgEa2dbJU" TargetMode="External"/><Relationship Id="rId22" Type="http://schemas.openxmlformats.org/officeDocument/2006/relationships/hyperlink" Target="http://phet.colorado.edu/simulations/index.php?cat=Physics" TargetMode="External"/><Relationship Id="rId27" Type="http://schemas.openxmlformats.org/officeDocument/2006/relationships/hyperlink" Target="http://fys.kuleuven.be/pradem/demoproeven/demoproeven_golv_trill.htm" TargetMode="External"/><Relationship Id="rId30" Type="http://schemas.openxmlformats.org/officeDocument/2006/relationships/hyperlink" Target="http://id.mind.net/~zona/contents/contents.html" TargetMode="External"/><Relationship Id="rId35" Type="http://schemas.openxmlformats.org/officeDocument/2006/relationships/hyperlink" Target="http://phet.colorado.edu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L10" sqref="L10"/>
    </sheetView>
  </sheetViews>
  <sheetFormatPr defaultColWidth="9.109375" defaultRowHeight="14.4"/>
  <cols>
    <col min="1" max="1" width="10" style="3" customWidth="1"/>
    <col min="2" max="16384" width="9.109375" style="3"/>
  </cols>
  <sheetData>
    <row r="1" spans="1:11">
      <c r="A1" s="1" t="s">
        <v>149</v>
      </c>
      <c r="C1" s="1" t="s">
        <v>236</v>
      </c>
    </row>
    <row r="2" spans="1:11">
      <c r="A2" s="1"/>
      <c r="G2" s="30"/>
      <c r="H2" s="30"/>
    </row>
    <row r="3" spans="1:11">
      <c r="A3" s="9" t="s">
        <v>11</v>
      </c>
      <c r="B3" s="3" t="s">
        <v>12</v>
      </c>
      <c r="I3" s="1"/>
      <c r="J3" s="30"/>
    </row>
    <row r="4" spans="1:11">
      <c r="A4" s="8" t="s">
        <v>13</v>
      </c>
      <c r="B4" s="3" t="s">
        <v>14</v>
      </c>
      <c r="G4" s="36"/>
      <c r="I4" s="14"/>
      <c r="J4" s="14"/>
      <c r="K4" s="14"/>
    </row>
    <row r="5" spans="1:11">
      <c r="A5" s="32"/>
      <c r="B5" s="33"/>
      <c r="G5"/>
      <c r="I5" s="14"/>
      <c r="J5" s="14"/>
      <c r="K5" s="14"/>
    </row>
    <row r="6" spans="1:11">
      <c r="A6" s="13" t="s">
        <v>21</v>
      </c>
      <c r="B6" s="3" t="s">
        <v>22</v>
      </c>
      <c r="G6"/>
      <c r="J6" s="14"/>
      <c r="K6" s="14"/>
    </row>
    <row r="7" spans="1:11">
      <c r="A7" s="8" t="s">
        <v>23</v>
      </c>
      <c r="B7" s="14" t="s">
        <v>24</v>
      </c>
      <c r="G7"/>
      <c r="I7" s="14"/>
      <c r="J7" s="14"/>
      <c r="K7" s="14"/>
    </row>
    <row r="8" spans="1:11">
      <c r="A8" s="32"/>
      <c r="B8" s="34"/>
      <c r="G8" s="30"/>
      <c r="I8" s="14"/>
      <c r="J8" s="14"/>
      <c r="K8" s="14"/>
    </row>
    <row r="9" spans="1:11">
      <c r="A9" s="3" t="s">
        <v>232</v>
      </c>
      <c r="B9" s="34"/>
      <c r="C9" s="4" t="s">
        <v>231</v>
      </c>
      <c r="G9" s="30"/>
      <c r="I9" s="14"/>
      <c r="J9" s="14"/>
      <c r="K9" s="14"/>
    </row>
    <row r="10" spans="1:11">
      <c r="A10" s="32"/>
      <c r="B10" s="34"/>
      <c r="G10" s="30"/>
      <c r="I10" s="14"/>
      <c r="J10" s="14"/>
      <c r="K10" s="14"/>
    </row>
    <row r="11" spans="1:11" s="10" customFormat="1">
      <c r="A11" s="3" t="s">
        <v>150</v>
      </c>
      <c r="B11" s="34"/>
      <c r="C11" s="10" t="s">
        <v>237</v>
      </c>
      <c r="G11"/>
      <c r="I11" s="34"/>
      <c r="J11" s="34"/>
      <c r="K11" s="34"/>
    </row>
    <row r="12" spans="1:11" s="10" customFormat="1">
      <c r="A12" s="3" t="s">
        <v>151</v>
      </c>
      <c r="B12" s="34"/>
      <c r="C12" s="10" t="s">
        <v>238</v>
      </c>
      <c r="G12"/>
      <c r="I12" s="34"/>
      <c r="J12" s="34"/>
      <c r="K12" s="34"/>
    </row>
    <row r="13" spans="1:11" s="10" customFormat="1">
      <c r="A13" s="32"/>
      <c r="B13" s="34"/>
      <c r="G13"/>
      <c r="I13" s="34"/>
      <c r="J13" s="34"/>
      <c r="K13" s="34"/>
    </row>
    <row r="14" spans="1:11">
      <c r="A14" s="3" t="s">
        <v>152</v>
      </c>
      <c r="C14" s="3" t="s">
        <v>239</v>
      </c>
      <c r="G14"/>
    </row>
    <row r="15" spans="1:11">
      <c r="A15" s="3" t="s">
        <v>240</v>
      </c>
    </row>
    <row r="17" spans="1:16">
      <c r="A17" s="3" t="s">
        <v>160</v>
      </c>
      <c r="B17" s="3" t="s">
        <v>153</v>
      </c>
      <c r="F17" s="3" t="s">
        <v>230</v>
      </c>
    </row>
    <row r="19" spans="1:16">
      <c r="A19" s="3" t="s">
        <v>158</v>
      </c>
      <c r="B19" s="3" t="s">
        <v>154</v>
      </c>
    </row>
    <row r="20" spans="1:16">
      <c r="C20" s="3" t="s">
        <v>155</v>
      </c>
    </row>
    <row r="21" spans="1:16">
      <c r="C21" s="3" t="s">
        <v>156</v>
      </c>
    </row>
    <row r="22" spans="1:16">
      <c r="A22" s="3" t="s">
        <v>159</v>
      </c>
      <c r="B22" s="3" t="s">
        <v>157</v>
      </c>
      <c r="P22" s="7"/>
    </row>
    <row r="23" spans="1:16">
      <c r="P23" s="7"/>
    </row>
    <row r="24" spans="1:16">
      <c r="A24" s="16" t="s">
        <v>241</v>
      </c>
      <c r="P24" s="7"/>
    </row>
    <row r="25" spans="1:16">
      <c r="D25" s="3" t="s">
        <v>244</v>
      </c>
    </row>
    <row r="27" spans="1:16">
      <c r="A27" s="9" t="s">
        <v>127</v>
      </c>
      <c r="B27" s="3" t="s">
        <v>131</v>
      </c>
    </row>
    <row r="29" spans="1:16">
      <c r="A29" s="3" t="s">
        <v>169</v>
      </c>
      <c r="B29" s="4" t="s">
        <v>229</v>
      </c>
      <c r="E29" s="31"/>
    </row>
    <row r="30" spans="1:16">
      <c r="A30" s="3" t="s">
        <v>225</v>
      </c>
    </row>
    <row r="31" spans="1:16">
      <c r="C31" s="4" t="s">
        <v>226</v>
      </c>
    </row>
    <row r="32" spans="1:16">
      <c r="C32" s="4"/>
    </row>
    <row r="33" spans="1:12">
      <c r="C33" s="4"/>
    </row>
    <row r="34" spans="1:12">
      <c r="C34" s="4"/>
    </row>
    <row r="35" spans="1:12">
      <c r="C35" s="4"/>
    </row>
    <row r="36" spans="1:12">
      <c r="A36" s="3" t="s">
        <v>173</v>
      </c>
      <c r="C36" s="4" t="s">
        <v>248</v>
      </c>
    </row>
    <row r="40" spans="1:12">
      <c r="L40" s="31"/>
    </row>
    <row r="41" spans="1:12">
      <c r="C41" s="3" t="s">
        <v>251</v>
      </c>
    </row>
    <row r="42" spans="1:12">
      <c r="C42" s="3" t="s">
        <v>249</v>
      </c>
    </row>
    <row r="44" spans="1:12">
      <c r="A44" s="3" t="s">
        <v>242</v>
      </c>
    </row>
    <row r="45" spans="1:12">
      <c r="A45" s="3" t="s">
        <v>250</v>
      </c>
    </row>
    <row r="47" spans="1:12">
      <c r="A47" s="3" t="s">
        <v>234</v>
      </c>
      <c r="C47" s="3" t="s">
        <v>228</v>
      </c>
      <c r="G47"/>
    </row>
    <row r="48" spans="1:12">
      <c r="A48" s="3" t="s">
        <v>235</v>
      </c>
      <c r="C48" s="3" t="s">
        <v>227</v>
      </c>
    </row>
    <row r="50" spans="1:6">
      <c r="A50" s="1" t="s">
        <v>253</v>
      </c>
      <c r="E50" s="3" t="s">
        <v>252</v>
      </c>
    </row>
    <row r="52" spans="1:6">
      <c r="A52" s="3" t="s">
        <v>233</v>
      </c>
      <c r="C52" s="3" t="s">
        <v>243</v>
      </c>
    </row>
    <row r="53" spans="1:6">
      <c r="A53" s="3" t="s">
        <v>245</v>
      </c>
      <c r="C53" s="3" t="s">
        <v>246</v>
      </c>
    </row>
    <row r="54" spans="1:6">
      <c r="C54" s="3" t="s">
        <v>247</v>
      </c>
    </row>
    <row r="56" spans="1:6">
      <c r="A56" s="3" t="s">
        <v>254</v>
      </c>
    </row>
    <row r="58" spans="1:6">
      <c r="A58" s="3" t="s">
        <v>255</v>
      </c>
      <c r="F58" s="3" t="s">
        <v>274</v>
      </c>
    </row>
    <row r="59" spans="1:6" ht="16.2">
      <c r="A59" s="3" t="s">
        <v>256</v>
      </c>
      <c r="F59" s="3" t="s">
        <v>259</v>
      </c>
    </row>
    <row r="61" spans="1:6">
      <c r="A61" s="3" t="s">
        <v>257</v>
      </c>
      <c r="F61" s="3" t="s">
        <v>260</v>
      </c>
    </row>
    <row r="62" spans="1:6">
      <c r="A62" s="3" t="s">
        <v>258</v>
      </c>
    </row>
    <row r="65" spans="1:7">
      <c r="A65" s="10" t="s">
        <v>163</v>
      </c>
      <c r="B65" s="10"/>
      <c r="C65" s="3" t="s">
        <v>165</v>
      </c>
    </row>
    <row r="66" spans="1:7">
      <c r="A66" s="3" t="s">
        <v>166</v>
      </c>
      <c r="C66" s="3" t="s">
        <v>175</v>
      </c>
    </row>
    <row r="68" spans="1:7">
      <c r="A68" s="3" t="s">
        <v>161</v>
      </c>
      <c r="C68" s="3" t="s">
        <v>164</v>
      </c>
      <c r="G68" s="14"/>
    </row>
    <row r="69" spans="1:7">
      <c r="A69" s="3" t="s">
        <v>162</v>
      </c>
      <c r="C69" s="3" t="s">
        <v>176</v>
      </c>
    </row>
    <row r="71" spans="1:7">
      <c r="A71" s="9" t="s">
        <v>15</v>
      </c>
      <c r="B71" s="3" t="s">
        <v>16</v>
      </c>
    </row>
    <row r="73" spans="1:7">
      <c r="A73" s="3" t="s">
        <v>214</v>
      </c>
    </row>
    <row r="74" spans="1:7">
      <c r="A74" s="3" t="s">
        <v>167</v>
      </c>
    </row>
    <row r="75" spans="1:7">
      <c r="A75" s="3" t="s">
        <v>168</v>
      </c>
    </row>
  </sheetData>
  <hyperlinks>
    <hyperlink ref="A4" r:id="rId1"/>
    <hyperlink ref="A3" r:id="rId2"/>
    <hyperlink ref="A7" r:id="rId3"/>
    <hyperlink ref="A6" r:id="rId4"/>
    <hyperlink ref="A71" r:id="rId5"/>
    <hyperlink ref="A27" r:id="rId6"/>
  </hyperlinks>
  <pageMargins left="0.7" right="0.7" top="0.75" bottom="0.75" header="0.3" footer="0.3"/>
  <pageSetup paperSize="9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6"/>
  <sheetViews>
    <sheetView workbookViewId="0"/>
  </sheetViews>
  <sheetFormatPr defaultRowHeight="14.4"/>
  <sheetData>
    <row r="1" spans="1:1">
      <c r="A1" s="1" t="s">
        <v>108</v>
      </c>
    </row>
    <row r="2" spans="1:1">
      <c r="A2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1">
      <c r="A17" s="1"/>
    </row>
    <row r="18" spans="1:11">
      <c r="A18" s="1"/>
    </row>
    <row r="28" spans="1:11" s="3" customFormat="1">
      <c r="A28" s="3" t="s">
        <v>216</v>
      </c>
    </row>
    <row r="29" spans="1:11" s="10" customFormat="1">
      <c r="A29" s="27"/>
      <c r="F29"/>
      <c r="G29"/>
      <c r="I29" s="34"/>
      <c r="J29" s="34"/>
      <c r="K29" s="34"/>
    </row>
    <row r="30" spans="1:11" s="10" customFormat="1">
      <c r="A30" s="9" t="s">
        <v>208</v>
      </c>
      <c r="B30" s="10" t="s">
        <v>209</v>
      </c>
      <c r="G30" s="12"/>
      <c r="I30" s="34"/>
      <c r="J30" s="34"/>
      <c r="K30" s="34"/>
    </row>
    <row r="31" spans="1:11" s="10" customFormat="1">
      <c r="A31" s="8" t="s">
        <v>210</v>
      </c>
      <c r="B31" s="10" t="s">
        <v>211</v>
      </c>
      <c r="G31" s="12"/>
      <c r="I31" s="34"/>
      <c r="J31" s="34"/>
      <c r="K31" s="34"/>
    </row>
    <row r="32" spans="1:11" s="10" customFormat="1">
      <c r="A32" s="27"/>
      <c r="G32" s="12"/>
      <c r="I32" s="34"/>
      <c r="J32" s="34"/>
      <c r="K32" s="34"/>
    </row>
    <row r="33" spans="1:11" s="10" customFormat="1">
      <c r="A33" s="27"/>
      <c r="B33" s="10" t="s">
        <v>212</v>
      </c>
      <c r="G33" s="12"/>
      <c r="I33" s="34"/>
      <c r="J33" s="34"/>
      <c r="K33" s="34"/>
    </row>
    <row r="34" spans="1:11" s="10" customFormat="1">
      <c r="A34" s="27"/>
      <c r="B34" s="10" t="s">
        <v>213</v>
      </c>
      <c r="G34" s="12"/>
      <c r="I34" s="34"/>
      <c r="J34" s="34"/>
      <c r="K34" s="34"/>
    </row>
    <row r="35" spans="1:11" s="10" customFormat="1">
      <c r="A35" s="27"/>
      <c r="G35" s="12"/>
      <c r="I35" s="34"/>
      <c r="J35" s="34"/>
      <c r="K35" s="34"/>
    </row>
    <row r="36" spans="1:11" s="10" customFormat="1">
      <c r="A36" s="27"/>
      <c r="G36" s="12"/>
      <c r="I36" s="34"/>
      <c r="J36" s="34"/>
      <c r="K36" s="34"/>
    </row>
    <row r="37" spans="1:11" s="10" customFormat="1">
      <c r="A37" s="27"/>
      <c r="G37" s="12"/>
      <c r="I37" s="34"/>
      <c r="J37" s="34"/>
      <c r="K37" s="34"/>
    </row>
    <row r="38" spans="1:11" s="10" customFormat="1">
      <c r="A38" s="27"/>
      <c r="G38" s="30"/>
      <c r="I38" s="34"/>
      <c r="J38" s="34"/>
      <c r="K38" s="34"/>
    </row>
    <row r="39" spans="1:11" s="10" customFormat="1">
      <c r="A39" s="37" t="s">
        <v>215</v>
      </c>
      <c r="G39" s="30"/>
      <c r="I39" s="34"/>
      <c r="J39" s="34"/>
      <c r="K39" s="34"/>
    </row>
    <row r="40" spans="1:11" s="10" customFormat="1">
      <c r="A40" s="27"/>
      <c r="G40" s="30"/>
      <c r="I40" s="34"/>
      <c r="J40" s="34"/>
      <c r="K40" s="34"/>
    </row>
    <row r="41" spans="1:11" s="10" customFormat="1">
      <c r="A41" s="9" t="s">
        <v>203</v>
      </c>
      <c r="B41" s="34" t="s">
        <v>217</v>
      </c>
      <c r="D41" s="10" t="s">
        <v>206</v>
      </c>
      <c r="G41" s="30"/>
      <c r="I41" s="34"/>
      <c r="J41" s="34"/>
      <c r="K41" s="34"/>
    </row>
    <row r="42" spans="1:11" s="10" customFormat="1">
      <c r="A42" s="40" t="s">
        <v>204</v>
      </c>
      <c r="B42" s="10" t="s">
        <v>218</v>
      </c>
      <c r="D42" s="34" t="s">
        <v>205</v>
      </c>
      <c r="G42" s="30"/>
      <c r="I42" s="34"/>
      <c r="J42" s="34"/>
      <c r="K42" s="34"/>
    </row>
    <row r="43" spans="1:11" s="3" customFormat="1">
      <c r="A43" s="46" t="s">
        <v>304</v>
      </c>
      <c r="B43" s="3" t="s">
        <v>305</v>
      </c>
    </row>
    <row r="45" spans="1:11">
      <c r="A45" s="1" t="s">
        <v>107</v>
      </c>
    </row>
    <row r="47" spans="1:11">
      <c r="A47" s="3" t="s">
        <v>122</v>
      </c>
    </row>
    <row r="49" spans="1:54">
      <c r="A49" s="3" t="s">
        <v>219</v>
      </c>
      <c r="C49" s="3" t="s">
        <v>207</v>
      </c>
    </row>
    <row r="51" spans="1:54"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3" spans="1:54">
      <c r="R53">
        <v>0.4</v>
      </c>
    </row>
    <row r="54" spans="1:54">
      <c r="R54">
        <v>0</v>
      </c>
      <c r="S54">
        <f t="shared" ref="S54:AY54" si="0">R54+$R$53</f>
        <v>0.4</v>
      </c>
      <c r="T54">
        <f t="shared" si="0"/>
        <v>0.8</v>
      </c>
      <c r="U54">
        <f t="shared" si="0"/>
        <v>1.2000000000000002</v>
      </c>
      <c r="V54">
        <f t="shared" si="0"/>
        <v>1.6</v>
      </c>
      <c r="W54">
        <f t="shared" si="0"/>
        <v>2</v>
      </c>
      <c r="X54">
        <f t="shared" si="0"/>
        <v>2.4</v>
      </c>
      <c r="Y54">
        <f t="shared" si="0"/>
        <v>2.8</v>
      </c>
      <c r="Z54">
        <f t="shared" si="0"/>
        <v>3.1999999999999997</v>
      </c>
      <c r="AA54">
        <f t="shared" si="0"/>
        <v>3.5999999999999996</v>
      </c>
      <c r="AB54">
        <f t="shared" si="0"/>
        <v>3.9999999999999996</v>
      </c>
      <c r="AC54">
        <f t="shared" si="0"/>
        <v>4.3999999999999995</v>
      </c>
      <c r="AD54">
        <f t="shared" si="0"/>
        <v>4.8</v>
      </c>
      <c r="AE54">
        <f t="shared" si="0"/>
        <v>5.2</v>
      </c>
      <c r="AF54">
        <f t="shared" si="0"/>
        <v>5.6000000000000005</v>
      </c>
      <c r="AG54">
        <f t="shared" si="0"/>
        <v>6.0000000000000009</v>
      </c>
      <c r="AH54">
        <f t="shared" si="0"/>
        <v>6.4000000000000012</v>
      </c>
      <c r="AI54">
        <f t="shared" si="0"/>
        <v>6.8000000000000016</v>
      </c>
      <c r="AJ54">
        <f t="shared" si="0"/>
        <v>7.200000000000002</v>
      </c>
      <c r="AK54">
        <f t="shared" si="0"/>
        <v>7.6000000000000023</v>
      </c>
      <c r="AL54">
        <f t="shared" si="0"/>
        <v>8.0000000000000018</v>
      </c>
      <c r="AM54">
        <f t="shared" si="0"/>
        <v>8.4000000000000021</v>
      </c>
      <c r="AN54">
        <f t="shared" si="0"/>
        <v>8.8000000000000025</v>
      </c>
      <c r="AO54">
        <f t="shared" si="0"/>
        <v>9.2000000000000028</v>
      </c>
      <c r="AP54">
        <f t="shared" si="0"/>
        <v>9.6000000000000032</v>
      </c>
      <c r="AQ54">
        <f t="shared" si="0"/>
        <v>10.000000000000004</v>
      </c>
      <c r="AR54">
        <f t="shared" si="0"/>
        <v>10.400000000000004</v>
      </c>
      <c r="AS54">
        <f t="shared" si="0"/>
        <v>10.800000000000004</v>
      </c>
      <c r="AT54">
        <f t="shared" si="0"/>
        <v>11.200000000000005</v>
      </c>
      <c r="AU54">
        <f t="shared" si="0"/>
        <v>11.600000000000005</v>
      </c>
      <c r="AV54">
        <f t="shared" si="0"/>
        <v>12.000000000000005</v>
      </c>
      <c r="AW54">
        <f t="shared" si="0"/>
        <v>12.400000000000006</v>
      </c>
      <c r="AX54">
        <f t="shared" si="0"/>
        <v>12.800000000000006</v>
      </c>
      <c r="AY54">
        <f t="shared" si="0"/>
        <v>13.200000000000006</v>
      </c>
    </row>
    <row r="55" spans="1:54">
      <c r="R55">
        <f>-1.5*SIN(R54)-SIN(2*R54)-0.5*COS(2*R54)-0.25*SIN(3*R54)-0.5*COS(3*R54)</f>
        <v>-1</v>
      </c>
      <c r="S55">
        <f t="shared" ref="S55" si="1">-1.5*SIN(S54)-SIN(2*S54)-0.5*COS(2*S54)-0.25*SIN(3*S54)-0.5*COS(3*S54)</f>
        <v>-2.0640256077662245</v>
      </c>
      <c r="T55">
        <f t="shared" ref="T55" si="2">-1.5*SIN(T54)-SIN(2*T54)-0.5*COS(2*T54)-0.25*SIN(3*T54)-0.5*COS(3*T54)</f>
        <v>-1.8611769156073099</v>
      </c>
      <c r="U55">
        <f t="shared" ref="U55" si="3">-1.5*SIN(U54)-SIN(2*U54)-0.5*COS(2*U54)-0.25*SIN(3*U54)-0.5*COS(3*U54)</f>
        <v>-1.1458156327405806</v>
      </c>
      <c r="V55">
        <f t="shared" ref="V55" si="4">-1.5*SIN(V54)-SIN(2*V54)-0.5*COS(2*V54)-0.25*SIN(3*V54)-0.5*COS(3*V54)</f>
        <v>-0.73654721274806445</v>
      </c>
      <c r="W55">
        <f t="shared" ref="W55" si="5">-1.5*SIN(W54)-SIN(2*W54)-0.5*COS(2*W54)-0.25*SIN(3*W54)-0.5*COS(3*W54)</f>
        <v>-0.6905531032742398</v>
      </c>
      <c r="X55">
        <f t="shared" ref="X55" si="6">-1.5*SIN(X54)-SIN(2*X54)-0.5*COS(2*X54)-0.25*SIN(3*X54)-0.5*COS(3*X54)</f>
        <v>-0.5633722769390247</v>
      </c>
      <c r="Y55">
        <f t="shared" ref="Y55" si="7">-1.5*SIN(Y54)-SIN(2*Y54)-0.5*COS(2*Y54)-0.25*SIN(3*Y54)-0.5*COS(3*Y54)</f>
        <v>-0.21300392658038914</v>
      </c>
      <c r="Z55">
        <f t="shared" ref="Z55" si="8">-1.5*SIN(Z54)-SIN(2*Z54)-0.5*COS(2*Z54)-0.25*SIN(3*Z54)-0.5*COS(3*Z54)</f>
        <v>1.034517411458874E-2</v>
      </c>
      <c r="AA55">
        <f t="shared" ref="AA55" si="9">-1.5*SIN(AA54)-SIN(2*AA54)-0.5*COS(2*AA54)-0.25*SIN(3*AA54)-0.5*COS(3*AA54)</f>
        <v>-9.1663845428711033E-2</v>
      </c>
      <c r="AB55">
        <f t="shared" ref="AB55" si="10">-1.5*SIN(AB54)-SIN(2*AB54)-0.5*COS(2*AB54)-0.25*SIN(3*AB54)-0.5*COS(3*AB54)</f>
        <v>-6.9188236623320076E-2</v>
      </c>
      <c r="AC55">
        <f t="shared" ref="AC55" si="11">-1.5*SIN(AC54)-SIN(2*AC54)-0.5*COS(2*AC54)-0.25*SIN(3*AC54)-0.5*COS(3*AC54)</f>
        <v>0.69707206747630712</v>
      </c>
      <c r="AD55">
        <f t="shared" ref="AD55" si="12">-1.5*SIN(AD54)-SIN(2*AD54)-0.5*COS(2*AD54)-0.25*SIN(3*AD54)-0.5*COS(3*AD54)</f>
        <v>2.0494118563433616</v>
      </c>
      <c r="AE55">
        <f t="shared" ref="AE55" si="13">-1.5*SIN(AE54)-SIN(2*AE54)-0.5*COS(2*AE54)-0.25*SIN(3*AE54)-0.5*COS(3*AE54)</f>
        <v>2.9036509808965452</v>
      </c>
      <c r="AF55">
        <f t="shared" ref="AF55" si="14">-1.5*SIN(AF54)-SIN(2*AF54)-0.5*COS(2*AF54)-0.25*SIN(3*AF54)-0.5*COS(3*AF54)</f>
        <v>2.2768063061514798</v>
      </c>
      <c r="AG55">
        <f t="shared" ref="AG55" si="15">-1.5*SIN(AG54)-SIN(2*AG54)-0.5*COS(2*AG54)-0.25*SIN(3*AG54)-0.5*COS(3*AG54)</f>
        <v>0.39135764350345159</v>
      </c>
      <c r="AH55">
        <f t="shared" ref="AH55" si="16">-1.5*SIN(AH54)-SIN(2*AH54)-0.5*COS(2*AH54)-0.25*SIN(3*AH54)-0.5*COS(3*AH54)</f>
        <v>-1.4481888207794094</v>
      </c>
      <c r="AI55">
        <f t="shared" ref="AI55" si="17">-1.5*SIN(AI54)-SIN(2*AI54)-0.5*COS(2*AI54)-0.25*SIN(3*AI54)-0.5*COS(3*AI54)</f>
        <v>-2.1163074844924905</v>
      </c>
      <c r="AJ55">
        <f t="shared" ref="AJ55" si="18">-1.5*SIN(AJ54)-SIN(2*AJ54)-0.5*COS(2*AJ54)-0.25*SIN(3*AJ54)-0.5*COS(3*AJ54)</f>
        <v>-1.659327629672801</v>
      </c>
      <c r="AK55">
        <f t="shared" ref="AK55" si="19">-1.5*SIN(AK54)-SIN(2*AK54)-0.5*COS(2*AK54)-0.25*SIN(3*AK54)-0.5*COS(3*AK54)</f>
        <v>-0.97537107828363778</v>
      </c>
      <c r="AL55">
        <f t="shared" ref="AL55" si="20">-1.5*SIN(AL54)-SIN(2*AL54)-0.5*COS(2*AL54)-0.25*SIN(3*AL54)-0.5*COS(3*AL54)</f>
        <v>-0.70299922627515832</v>
      </c>
      <c r="AM55">
        <f t="shared" ref="AM55" si="21">-1.5*SIN(AM54)-SIN(2*AM54)-0.5*COS(2*AM54)-0.25*SIN(3*AM54)-0.5*COS(3*AM54)</f>
        <v>-0.67966354367216897</v>
      </c>
      <c r="AN55">
        <f t="shared" ref="AN55" si="22">-1.5*SIN(AN54)-SIN(2*AN54)-0.5*COS(2*AN54)-0.25*SIN(3*AN54)-0.5*COS(3*AN54)</f>
        <v>-0.47442339568454805</v>
      </c>
      <c r="AO55">
        <f t="shared" ref="AO55" si="23">-1.5*SIN(AO54)-SIN(2*AO54)-0.5*COS(2*AO54)-0.25*SIN(3*AO54)-0.5*COS(3*AO54)</f>
        <v>-0.11562210259739886</v>
      </c>
      <c r="AP55">
        <f t="shared" ref="AP55" si="24">-1.5*SIN(AP54)-SIN(2*AP54)-0.5*COS(2*AP54)-0.25*SIN(3*AP54)-0.5*COS(3*AP54)</f>
        <v>6.5073363313760124E-3</v>
      </c>
      <c r="AQ55">
        <f t="shared" ref="AQ55" si="25">-1.5*SIN(AQ54)-SIN(2*AQ54)-0.5*COS(2*AQ54)-0.25*SIN(3*AQ54)-0.5*COS(3*AQ54)</f>
        <v>-0.13107243422084638</v>
      </c>
      <c r="AR55">
        <f t="shared" ref="AR55" si="26">-1.5*SIN(AR54)-SIN(2*AR54)-0.5*COS(2*AR54)-0.25*SIN(3*AR54)-0.5*COS(3*AR54)</f>
        <v>6.3415117127907539E-2</v>
      </c>
      <c r="AS55">
        <f t="shared" ref="AS55" si="27">-1.5*SIN(AS54)-SIN(2*AS54)-0.5*COS(2*AS54)-0.25*SIN(3*AS54)-0.5*COS(3*AS54)</f>
        <v>1.0673824028075984</v>
      </c>
      <c r="AT55">
        <f t="shared" ref="AT55" si="28">-1.5*SIN(AT54)-SIN(2*AT54)-0.5*COS(2*AT54)-0.25*SIN(3*AT54)-0.5*COS(3*AT54)</f>
        <v>2.4084449775834145</v>
      </c>
      <c r="AU55">
        <f t="shared" ref="AU55" si="29">-1.5*SIN(AU54)-SIN(2*AU54)-0.5*COS(2*AU54)-0.25*SIN(3*AU54)-0.5*COS(3*AU54)</f>
        <v>2.8919002494705626</v>
      </c>
      <c r="AV55">
        <f t="shared" ref="AV55" si="30">-1.5*SIN(AV54)-SIN(2*AV54)-0.5*COS(2*AV54)-0.25*SIN(3*AV54)-0.5*COS(3*AV54)</f>
        <v>1.8102747935132364</v>
      </c>
      <c r="AW55">
        <f t="shared" ref="AW55" si="31">-1.5*SIN(AW54)-SIN(2*AW54)-0.5*COS(2*AW54)-0.25*SIN(3*AW54)-0.5*COS(3*AW54)</f>
        <v>-0.21687639855822699</v>
      </c>
      <c r="AX55">
        <f t="shared" ref="AX55" si="32">-1.5*SIN(AX54)-SIN(2*AX54)-0.5*COS(2*AX54)-0.25*SIN(3*AX54)-0.5*COS(3*AX54)</f>
        <v>-1.7874675756947718</v>
      </c>
      <c r="AY55">
        <f t="shared" ref="AY55" si="33">-1.5*SIN(AY54)-SIN(2*AY54)-0.5*COS(2*AY54)-0.25*SIN(3*AY54)-0.5*COS(3*AY54)</f>
        <v>-2.0662825142837069</v>
      </c>
    </row>
    <row r="70" spans="1:11">
      <c r="A70" s="8" t="s">
        <v>112</v>
      </c>
      <c r="B70" s="3" t="s">
        <v>113</v>
      </c>
      <c r="C70" s="3"/>
      <c r="D70" s="3"/>
      <c r="F70" s="3"/>
      <c r="G70" s="3"/>
      <c r="H70" s="3"/>
      <c r="I70" s="3"/>
      <c r="J70" s="3"/>
      <c r="K70" s="3"/>
    </row>
    <row r="71" spans="1:11">
      <c r="B71" s="3" t="s">
        <v>114</v>
      </c>
    </row>
    <row r="72" spans="1:11">
      <c r="B72" s="3" t="s">
        <v>115</v>
      </c>
    </row>
    <row r="73" spans="1:11">
      <c r="B73" s="3" t="s">
        <v>116</v>
      </c>
    </row>
    <row r="74" spans="1:11">
      <c r="B74" s="3" t="s">
        <v>117</v>
      </c>
    </row>
    <row r="75" spans="1:11">
      <c r="A75" s="9" t="s">
        <v>118</v>
      </c>
      <c r="B75" s="3" t="s">
        <v>119</v>
      </c>
      <c r="D75" s="3" t="s">
        <v>120</v>
      </c>
    </row>
    <row r="76" spans="1:11">
      <c r="B76" s="3" t="s">
        <v>121</v>
      </c>
    </row>
  </sheetData>
  <hyperlinks>
    <hyperlink ref="A70" r:id="rId1"/>
    <hyperlink ref="A75" r:id="rId2"/>
    <hyperlink ref="A41" r:id="rId3"/>
    <hyperlink ref="A42" r:id="rId4"/>
    <hyperlink ref="A30" r:id="rId5"/>
    <hyperlink ref="A31" r:id="rId6"/>
    <hyperlink ref="A43" r:id="rId7"/>
  </hyperlinks>
  <pageMargins left="0.7" right="0.7" top="0.75" bottom="0.75" header="0.3" footer="0.3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10"/>
  <sheetViews>
    <sheetView workbookViewId="0"/>
  </sheetViews>
  <sheetFormatPr defaultRowHeight="14.4"/>
  <cols>
    <col min="1" max="1" width="10.33203125" customWidth="1"/>
    <col min="6" max="6" width="10.33203125" customWidth="1"/>
    <col min="32" max="32" width="15.109375" customWidth="1"/>
  </cols>
  <sheetData>
    <row r="1" spans="1:18">
      <c r="A1" s="1" t="s">
        <v>69</v>
      </c>
    </row>
    <row r="2" spans="1:18">
      <c r="A2" s="1"/>
    </row>
    <row r="3" spans="1:18">
      <c r="A3" s="1"/>
      <c r="C3" s="25" t="s">
        <v>72</v>
      </c>
      <c r="F3" s="3" t="s">
        <v>73</v>
      </c>
      <c r="G3" s="3"/>
      <c r="H3" s="3" t="s">
        <v>76</v>
      </c>
    </row>
    <row r="4" spans="1:18">
      <c r="A4" s="1"/>
      <c r="F4" s="3"/>
      <c r="H4" s="3"/>
    </row>
    <row r="5" spans="1:18">
      <c r="A5" s="1"/>
      <c r="F5" s="3"/>
      <c r="H5" s="3"/>
    </row>
    <row r="6" spans="1:18">
      <c r="A6" s="1"/>
      <c r="F6" s="3"/>
      <c r="H6" s="3"/>
    </row>
    <row r="7" spans="1:18">
      <c r="A7" s="1"/>
      <c r="F7" s="3"/>
      <c r="H7" s="3"/>
    </row>
    <row r="8" spans="1:18">
      <c r="A8" s="1"/>
      <c r="F8" s="3"/>
      <c r="H8" s="3"/>
    </row>
    <row r="9" spans="1:18">
      <c r="A9" s="1"/>
      <c r="F9" s="3"/>
      <c r="H9" s="3"/>
    </row>
    <row r="10" spans="1:18">
      <c r="A10" s="1"/>
      <c r="F10" s="3"/>
      <c r="H10" s="3"/>
    </row>
    <row r="11" spans="1:18">
      <c r="A11" s="1"/>
      <c r="C11" s="23" t="s">
        <v>77</v>
      </c>
      <c r="F11" s="3"/>
      <c r="H11" s="3"/>
    </row>
    <row r="12" spans="1:18">
      <c r="A12" s="1"/>
      <c r="F12" s="3"/>
      <c r="H12" s="3"/>
    </row>
    <row r="13" spans="1:18">
      <c r="A13" s="1"/>
      <c r="F13" s="3"/>
      <c r="H13" s="3"/>
      <c r="L13" s="3" t="s">
        <v>74</v>
      </c>
      <c r="M13" s="3"/>
      <c r="N13" s="3"/>
      <c r="O13" s="3"/>
      <c r="P13" s="3"/>
      <c r="Q13" s="3"/>
      <c r="R13" s="3"/>
    </row>
    <row r="14" spans="1:18">
      <c r="A14" s="1"/>
      <c r="F14" s="3"/>
      <c r="H14" s="3"/>
      <c r="L14" s="3" t="s">
        <v>75</v>
      </c>
      <c r="M14" s="3"/>
      <c r="N14" s="3"/>
      <c r="O14" s="3"/>
      <c r="P14" s="3"/>
      <c r="Q14" s="3"/>
      <c r="R14" s="3"/>
    </row>
    <row r="15" spans="1:18">
      <c r="A15" s="1"/>
      <c r="F15" s="3"/>
      <c r="H15" s="3"/>
    </row>
    <row r="16" spans="1:18">
      <c r="A16" s="1"/>
      <c r="F16" s="3"/>
      <c r="H16" s="3"/>
    </row>
    <row r="17" spans="1:9">
      <c r="A17" s="1"/>
      <c r="F17" s="3"/>
      <c r="H17" s="3"/>
    </row>
    <row r="18" spans="1:9">
      <c r="A18" s="3" t="s">
        <v>101</v>
      </c>
    </row>
    <row r="19" spans="1:9">
      <c r="A19" s="1"/>
    </row>
    <row r="20" spans="1:9">
      <c r="A20" s="3" t="s">
        <v>82</v>
      </c>
      <c r="C20" s="16" t="s">
        <v>78</v>
      </c>
      <c r="D20" s="3" t="s">
        <v>81</v>
      </c>
      <c r="E20" s="3"/>
      <c r="F20" s="3" t="s">
        <v>84</v>
      </c>
      <c r="H20" s="24" t="s">
        <v>80</v>
      </c>
      <c r="I20" s="3" t="s">
        <v>103</v>
      </c>
    </row>
    <row r="21" spans="1:9" ht="6" customHeight="1">
      <c r="A21" s="1"/>
      <c r="C21" s="3"/>
      <c r="D21" s="3"/>
      <c r="E21" s="3"/>
      <c r="F21" s="3"/>
      <c r="H21" s="24"/>
      <c r="I21" s="3"/>
    </row>
    <row r="22" spans="1:9" ht="16.2">
      <c r="A22" s="3" t="s">
        <v>98</v>
      </c>
      <c r="C22" s="16" t="s">
        <v>79</v>
      </c>
      <c r="D22" s="3" t="s">
        <v>86</v>
      </c>
      <c r="E22" s="3"/>
      <c r="F22" s="3" t="s">
        <v>85</v>
      </c>
      <c r="H22" s="24" t="s">
        <v>83</v>
      </c>
      <c r="I22" s="3"/>
    </row>
    <row r="23" spans="1:9" ht="15" customHeight="1">
      <c r="A23" s="4" t="s">
        <v>99</v>
      </c>
      <c r="C23" s="16" t="s">
        <v>87</v>
      </c>
      <c r="D23" s="3" t="s">
        <v>86</v>
      </c>
    </row>
    <row r="24" spans="1:9" ht="6" customHeight="1">
      <c r="A24" s="1"/>
    </row>
    <row r="25" spans="1:9">
      <c r="A25" s="3" t="s">
        <v>88</v>
      </c>
      <c r="F25" s="3" t="s">
        <v>287</v>
      </c>
    </row>
    <row r="26" spans="1:9">
      <c r="A26" s="1"/>
    </row>
    <row r="27" spans="1:9">
      <c r="A27" s="1"/>
    </row>
    <row r="28" spans="1:9">
      <c r="A28" s="1" t="s">
        <v>71</v>
      </c>
      <c r="E28" s="3" t="s">
        <v>104</v>
      </c>
      <c r="G28" s="3" t="s">
        <v>102</v>
      </c>
    </row>
    <row r="29" spans="1:9">
      <c r="A29" s="3"/>
      <c r="E29" s="3"/>
      <c r="G29" s="3" t="s">
        <v>105</v>
      </c>
    </row>
    <row r="30" spans="1:9">
      <c r="A30" s="1"/>
      <c r="G30" s="3" t="s">
        <v>89</v>
      </c>
    </row>
    <row r="31" spans="1:9">
      <c r="A31" s="1" t="s">
        <v>66</v>
      </c>
      <c r="G31" s="3" t="s">
        <v>90</v>
      </c>
    </row>
    <row r="33" spans="1:60">
      <c r="A33" s="20" t="s">
        <v>100</v>
      </c>
      <c r="AH33">
        <v>0.1</v>
      </c>
    </row>
    <row r="34" spans="1:60">
      <c r="A34" s="20" t="s">
        <v>58</v>
      </c>
      <c r="AA34" s="19" t="s">
        <v>42</v>
      </c>
      <c r="AB34" s="19" t="s">
        <v>43</v>
      </c>
      <c r="AC34" s="19" t="s">
        <v>44</v>
      </c>
      <c r="AD34" s="19" t="s">
        <v>45</v>
      </c>
      <c r="AG34">
        <v>-0.2</v>
      </c>
      <c r="AH34">
        <f t="shared" ref="AH34:BH34" si="0">AG34+$AH$33</f>
        <v>-0.1</v>
      </c>
      <c r="AI34">
        <f t="shared" si="0"/>
        <v>0</v>
      </c>
      <c r="AJ34">
        <f t="shared" si="0"/>
        <v>0.1</v>
      </c>
      <c r="AK34">
        <f t="shared" si="0"/>
        <v>0.2</v>
      </c>
      <c r="AL34">
        <f t="shared" si="0"/>
        <v>0.30000000000000004</v>
      </c>
      <c r="AM34">
        <f t="shared" si="0"/>
        <v>0.4</v>
      </c>
      <c r="AN34">
        <f t="shared" si="0"/>
        <v>0.5</v>
      </c>
      <c r="AO34">
        <f t="shared" si="0"/>
        <v>0.6</v>
      </c>
      <c r="AP34">
        <f t="shared" si="0"/>
        <v>0.7</v>
      </c>
      <c r="AQ34">
        <f t="shared" si="0"/>
        <v>0.79999999999999993</v>
      </c>
      <c r="AR34">
        <f t="shared" si="0"/>
        <v>0.89999999999999991</v>
      </c>
      <c r="AS34">
        <f t="shared" si="0"/>
        <v>0.99999999999999989</v>
      </c>
      <c r="AT34">
        <f t="shared" si="0"/>
        <v>1.0999999999999999</v>
      </c>
      <c r="AU34">
        <f t="shared" si="0"/>
        <v>1.2</v>
      </c>
      <c r="AV34">
        <f t="shared" si="0"/>
        <v>1.3</v>
      </c>
      <c r="AW34">
        <f t="shared" si="0"/>
        <v>1.4000000000000001</v>
      </c>
      <c r="AX34">
        <f t="shared" si="0"/>
        <v>1.5000000000000002</v>
      </c>
      <c r="AY34">
        <f t="shared" si="0"/>
        <v>1.6000000000000003</v>
      </c>
      <c r="AZ34">
        <f t="shared" si="0"/>
        <v>1.7000000000000004</v>
      </c>
      <c r="BA34">
        <f t="shared" si="0"/>
        <v>1.8000000000000005</v>
      </c>
      <c r="BB34">
        <f t="shared" si="0"/>
        <v>1.9000000000000006</v>
      </c>
      <c r="BC34">
        <f t="shared" si="0"/>
        <v>2.0000000000000004</v>
      </c>
      <c r="BD34">
        <f t="shared" si="0"/>
        <v>2.1000000000000005</v>
      </c>
      <c r="BE34">
        <f t="shared" si="0"/>
        <v>2.2000000000000006</v>
      </c>
      <c r="BF34">
        <f t="shared" si="0"/>
        <v>2.3000000000000007</v>
      </c>
      <c r="BG34">
        <f t="shared" si="0"/>
        <v>2.4000000000000008</v>
      </c>
      <c r="BH34">
        <f t="shared" si="0"/>
        <v>2.5000000000000009</v>
      </c>
    </row>
    <row r="35" spans="1:60">
      <c r="A35" s="20" t="s">
        <v>59</v>
      </c>
      <c r="AA35">
        <v>0</v>
      </c>
      <c r="AB35">
        <v>1</v>
      </c>
      <c r="AC35">
        <f>2*PI()</f>
        <v>6.2831853071795862</v>
      </c>
      <c r="AD35">
        <v>0</v>
      </c>
      <c r="AF35" t="s">
        <v>55</v>
      </c>
      <c r="AG35">
        <f t="shared" ref="AG35:AP41" si="1">$AA35+$AB35*SIN($AC35*AG$34+$AD35)</f>
        <v>-0.95105651629515353</v>
      </c>
      <c r="AH35">
        <f t="shared" si="1"/>
        <v>-0.58778525229247314</v>
      </c>
      <c r="AI35">
        <f t="shared" si="1"/>
        <v>0</v>
      </c>
      <c r="AJ35">
        <f t="shared" si="1"/>
        <v>0.58778525229247314</v>
      </c>
      <c r="AK35">
        <f t="shared" si="1"/>
        <v>0.95105651629515353</v>
      </c>
      <c r="AL35">
        <f t="shared" si="1"/>
        <v>0.95105651629515353</v>
      </c>
      <c r="AM35">
        <f t="shared" si="1"/>
        <v>0.58778525229247325</v>
      </c>
      <c r="AN35">
        <f t="shared" si="1"/>
        <v>1.22514845490862E-16</v>
      </c>
      <c r="AO35">
        <f t="shared" si="1"/>
        <v>-0.58778525229247303</v>
      </c>
      <c r="AP35">
        <f t="shared" si="1"/>
        <v>-0.95105651629515353</v>
      </c>
      <c r="AQ35">
        <f t="shared" ref="AQ35:AZ41" si="2">$AA35+$AB35*SIN($AC35*AQ$34+$AD35)</f>
        <v>-0.95105651629515364</v>
      </c>
      <c r="AR35">
        <f t="shared" si="2"/>
        <v>-0.58778525229247403</v>
      </c>
      <c r="AS35">
        <f t="shared" si="2"/>
        <v>-1.1332081106818492E-15</v>
      </c>
      <c r="AT35">
        <f t="shared" si="2"/>
        <v>0.58778525229247214</v>
      </c>
      <c r="AU35">
        <f t="shared" si="2"/>
        <v>0.95105651629515353</v>
      </c>
      <c r="AV35">
        <f t="shared" si="2"/>
        <v>0.95105651629515364</v>
      </c>
      <c r="AW35">
        <f t="shared" si="2"/>
        <v>0.58778525229247336</v>
      </c>
      <c r="AX35">
        <f t="shared" si="2"/>
        <v>-1.4088123029276645E-15</v>
      </c>
      <c r="AY35">
        <f t="shared" si="2"/>
        <v>-0.58778525229247425</v>
      </c>
      <c r="AZ35">
        <f t="shared" si="2"/>
        <v>-0.95105651629515398</v>
      </c>
      <c r="BA35">
        <f t="shared" ref="BA35:BH41" si="3">$AA35+$AB35*SIN($AC35*BA$34+$AD35)</f>
        <v>-0.95105651629515264</v>
      </c>
      <c r="BB35">
        <f t="shared" si="3"/>
        <v>-0.58778525229247058</v>
      </c>
      <c r="BC35">
        <f t="shared" si="3"/>
        <v>3.0626542968370529E-15</v>
      </c>
      <c r="BD35">
        <f t="shared" si="3"/>
        <v>0.58778525229247558</v>
      </c>
      <c r="BE35">
        <f t="shared" si="3"/>
        <v>0.95105651629515453</v>
      </c>
      <c r="BF35">
        <f t="shared" si="3"/>
        <v>0.95105651629515209</v>
      </c>
      <c r="BG35">
        <f t="shared" si="3"/>
        <v>0.58778525229246925</v>
      </c>
      <c r="BH35">
        <f t="shared" si="3"/>
        <v>-4.7164962907464414E-15</v>
      </c>
    </row>
    <row r="36" spans="1:60">
      <c r="A36" s="21" t="s">
        <v>68</v>
      </c>
      <c r="AA36">
        <v>0</v>
      </c>
      <c r="AB36">
        <v>1</v>
      </c>
      <c r="AC36">
        <f>AC35</f>
        <v>6.2831853071795862</v>
      </c>
      <c r="AD36">
        <v>-0.7</v>
      </c>
      <c r="AF36" s="30" t="s">
        <v>56</v>
      </c>
      <c r="AG36">
        <f t="shared" si="1"/>
        <v>-0.92648235958772218</v>
      </c>
      <c r="AH36">
        <f t="shared" si="1"/>
        <v>-0.9707460150691567</v>
      </c>
      <c r="AI36">
        <f t="shared" si="1"/>
        <v>-0.64421768723769102</v>
      </c>
      <c r="AJ36">
        <f t="shared" si="1"/>
        <v>-7.1620099035276705E-2</v>
      </c>
      <c r="AK36">
        <f t="shared" si="1"/>
        <v>0.52833393272097973</v>
      </c>
      <c r="AL36">
        <f t="shared" si="1"/>
        <v>0.92648235958772229</v>
      </c>
      <c r="AM36">
        <f t="shared" si="1"/>
        <v>0.97074601506915681</v>
      </c>
      <c r="AN36">
        <f t="shared" si="1"/>
        <v>0.64421768723769124</v>
      </c>
      <c r="AO36">
        <f t="shared" si="1"/>
        <v>7.1620099035277052E-2</v>
      </c>
      <c r="AP36">
        <f t="shared" si="1"/>
        <v>-0.5283339327209795</v>
      </c>
      <c r="AQ36">
        <f t="shared" si="2"/>
        <v>-0.92648235958772207</v>
      </c>
      <c r="AR36">
        <f t="shared" si="2"/>
        <v>-0.97074601506915703</v>
      </c>
      <c r="AS36">
        <f t="shared" si="2"/>
        <v>-0.64421768723769202</v>
      </c>
      <c r="AT36">
        <f t="shared" si="2"/>
        <v>-7.1620099035278065E-2</v>
      </c>
      <c r="AU36">
        <f t="shared" si="2"/>
        <v>0.52833393272097939</v>
      </c>
      <c r="AV36">
        <f t="shared" si="2"/>
        <v>0.92648235958772196</v>
      </c>
      <c r="AW36">
        <f t="shared" si="2"/>
        <v>0.9707460150691567</v>
      </c>
      <c r="AX36">
        <f t="shared" si="2"/>
        <v>0.64421768723768946</v>
      </c>
      <c r="AY36">
        <f t="shared" si="2"/>
        <v>7.1620099035274637E-2</v>
      </c>
      <c r="AZ36">
        <f t="shared" si="2"/>
        <v>-0.5283339327209815</v>
      </c>
      <c r="BA36">
        <f t="shared" si="3"/>
        <v>-0.92648235958772363</v>
      </c>
      <c r="BB36">
        <f t="shared" si="3"/>
        <v>-0.97074601506915581</v>
      </c>
      <c r="BC36">
        <f t="shared" si="3"/>
        <v>-0.64421768723768813</v>
      </c>
      <c r="BD36">
        <f t="shared" si="3"/>
        <v>-7.1620099035272985E-2</v>
      </c>
      <c r="BE36">
        <f t="shared" si="3"/>
        <v>0.52833393272098295</v>
      </c>
      <c r="BF36">
        <f t="shared" si="3"/>
        <v>0.92648235958772429</v>
      </c>
      <c r="BG36">
        <f t="shared" si="3"/>
        <v>0.97074601506915548</v>
      </c>
      <c r="BH36">
        <f t="shared" si="3"/>
        <v>0.64421768723768691</v>
      </c>
    </row>
    <row r="37" spans="1:60">
      <c r="AA37">
        <v>0</v>
      </c>
      <c r="AB37">
        <v>1</v>
      </c>
      <c r="AC37">
        <f>AC36</f>
        <v>6.2831853071795862</v>
      </c>
      <c r="AD37">
        <v>0.7</v>
      </c>
      <c r="AF37" s="30" t="s">
        <v>57</v>
      </c>
      <c r="AG37">
        <f t="shared" si="1"/>
        <v>-0.52833393272097973</v>
      </c>
      <c r="AH37">
        <f t="shared" si="1"/>
        <v>7.1620099035276705E-2</v>
      </c>
      <c r="AI37">
        <f t="shared" si="1"/>
        <v>0.64421768723769102</v>
      </c>
      <c r="AJ37">
        <f t="shared" si="1"/>
        <v>0.9707460150691567</v>
      </c>
      <c r="AK37">
        <f t="shared" si="1"/>
        <v>0.92648235958772218</v>
      </c>
      <c r="AL37">
        <f t="shared" si="1"/>
        <v>0.52833393272097962</v>
      </c>
      <c r="AM37">
        <f t="shared" si="1"/>
        <v>-7.1620099035276802E-2</v>
      </c>
      <c r="AN37">
        <f t="shared" si="1"/>
        <v>-0.64421768723769113</v>
      </c>
      <c r="AO37">
        <f t="shared" si="1"/>
        <v>-0.97074601506915681</v>
      </c>
      <c r="AP37">
        <f t="shared" si="1"/>
        <v>-0.92648235958772218</v>
      </c>
      <c r="AQ37">
        <f t="shared" si="2"/>
        <v>-0.52833393272097973</v>
      </c>
      <c r="AR37">
        <f t="shared" si="2"/>
        <v>7.1620099035275803E-2</v>
      </c>
      <c r="AS37">
        <f t="shared" si="2"/>
        <v>0.64421768723769035</v>
      </c>
      <c r="AT37">
        <f t="shared" si="2"/>
        <v>0.97074601506915648</v>
      </c>
      <c r="AU37">
        <f t="shared" si="2"/>
        <v>0.92648235958772251</v>
      </c>
      <c r="AV37">
        <f t="shared" si="2"/>
        <v>0.52833393272098061</v>
      </c>
      <c r="AW37">
        <f t="shared" si="2"/>
        <v>-7.1620099035275678E-2</v>
      </c>
      <c r="AX37">
        <f t="shared" si="2"/>
        <v>-0.64421768723769157</v>
      </c>
      <c r="AY37">
        <f t="shared" si="2"/>
        <v>-0.97074601506915692</v>
      </c>
      <c r="AZ37">
        <f t="shared" si="2"/>
        <v>-0.92648235958772196</v>
      </c>
      <c r="BA37">
        <f t="shared" si="3"/>
        <v>-0.52833393272097773</v>
      </c>
      <c r="BB37">
        <f t="shared" si="3"/>
        <v>7.1620099035279106E-2</v>
      </c>
      <c r="BC37">
        <f t="shared" si="3"/>
        <v>0.6442176872376929</v>
      </c>
      <c r="BD37">
        <f t="shared" si="3"/>
        <v>0.97074601506915736</v>
      </c>
      <c r="BE37">
        <f t="shared" si="3"/>
        <v>0.92648235958772129</v>
      </c>
      <c r="BF37">
        <f t="shared" si="3"/>
        <v>0.52833393272097628</v>
      </c>
      <c r="BG37">
        <f t="shared" si="3"/>
        <v>-7.1620099035280743E-2</v>
      </c>
      <c r="BH37">
        <f t="shared" si="3"/>
        <v>-0.64421768723769546</v>
      </c>
    </row>
    <row r="38" spans="1:60">
      <c r="A38" s="7" t="s">
        <v>63</v>
      </c>
      <c r="AA38">
        <v>0</v>
      </c>
      <c r="AB38">
        <v>2</v>
      </c>
      <c r="AC38">
        <f>AC37</f>
        <v>6.2831853071795862</v>
      </c>
      <c r="AD38">
        <v>0</v>
      </c>
      <c r="AF38" t="s">
        <v>53</v>
      </c>
      <c r="AG38">
        <f t="shared" si="1"/>
        <v>-1.9021130325903071</v>
      </c>
      <c r="AH38">
        <f t="shared" si="1"/>
        <v>-1.1755705045849463</v>
      </c>
      <c r="AI38">
        <f t="shared" si="1"/>
        <v>0</v>
      </c>
      <c r="AJ38">
        <f t="shared" si="1"/>
        <v>1.1755705045849463</v>
      </c>
      <c r="AK38">
        <f t="shared" si="1"/>
        <v>1.9021130325903071</v>
      </c>
      <c r="AL38">
        <f t="shared" si="1"/>
        <v>1.9021130325903071</v>
      </c>
      <c r="AM38">
        <f t="shared" si="1"/>
        <v>1.1755705045849465</v>
      </c>
      <c r="AN38">
        <f t="shared" si="1"/>
        <v>2.45029690981724E-16</v>
      </c>
      <c r="AO38">
        <f t="shared" si="1"/>
        <v>-1.1755705045849461</v>
      </c>
      <c r="AP38">
        <f t="shared" si="1"/>
        <v>-1.9021130325903071</v>
      </c>
      <c r="AQ38">
        <f t="shared" si="2"/>
        <v>-1.9021130325903073</v>
      </c>
      <c r="AR38">
        <f t="shared" si="2"/>
        <v>-1.1755705045849481</v>
      </c>
      <c r="AS38">
        <f t="shared" si="2"/>
        <v>-2.2664162213636985E-15</v>
      </c>
      <c r="AT38">
        <f t="shared" si="2"/>
        <v>1.1755705045849443</v>
      </c>
      <c r="AU38">
        <f t="shared" si="2"/>
        <v>1.9021130325903071</v>
      </c>
      <c r="AV38">
        <f t="shared" si="2"/>
        <v>1.9021130325903073</v>
      </c>
      <c r="AW38">
        <f t="shared" si="2"/>
        <v>1.1755705045849467</v>
      </c>
      <c r="AX38">
        <f t="shared" si="2"/>
        <v>-2.8176246058553289E-15</v>
      </c>
      <c r="AY38">
        <f t="shared" si="2"/>
        <v>-1.1755705045849485</v>
      </c>
      <c r="AZ38">
        <f t="shared" si="2"/>
        <v>-1.902113032590308</v>
      </c>
      <c r="BA38">
        <f t="shared" si="3"/>
        <v>-1.9021130325903053</v>
      </c>
      <c r="BB38">
        <f t="shared" si="3"/>
        <v>-1.1755705045849412</v>
      </c>
      <c r="BC38">
        <f t="shared" si="3"/>
        <v>6.1253085936741059E-15</v>
      </c>
      <c r="BD38">
        <f t="shared" si="3"/>
        <v>1.1755705045849512</v>
      </c>
      <c r="BE38">
        <f t="shared" si="3"/>
        <v>1.9021130325903091</v>
      </c>
      <c r="BF38">
        <f t="shared" si="3"/>
        <v>1.9021130325903042</v>
      </c>
      <c r="BG38">
        <f t="shared" si="3"/>
        <v>1.1755705045849385</v>
      </c>
      <c r="BH38">
        <f t="shared" si="3"/>
        <v>-9.4329925814928828E-15</v>
      </c>
    </row>
    <row r="39" spans="1:60">
      <c r="A39" s="7" t="s">
        <v>64</v>
      </c>
      <c r="AA39">
        <v>0</v>
      </c>
      <c r="AB39">
        <v>1</v>
      </c>
      <c r="AC39">
        <f>2*AC38</f>
        <v>12.566370614359172</v>
      </c>
      <c r="AD39">
        <v>0</v>
      </c>
      <c r="AF39" t="s">
        <v>51</v>
      </c>
      <c r="AG39">
        <f t="shared" si="1"/>
        <v>-0.58778525229247325</v>
      </c>
      <c r="AH39">
        <f t="shared" si="1"/>
        <v>-0.95105651629515353</v>
      </c>
      <c r="AI39">
        <f t="shared" si="1"/>
        <v>0</v>
      </c>
      <c r="AJ39">
        <f t="shared" si="1"/>
        <v>0.95105651629515353</v>
      </c>
      <c r="AK39">
        <f t="shared" si="1"/>
        <v>0.58778525229247325</v>
      </c>
      <c r="AL39">
        <f t="shared" si="1"/>
        <v>-0.58778525229247336</v>
      </c>
      <c r="AM39">
        <f t="shared" si="1"/>
        <v>-0.95105651629515364</v>
      </c>
      <c r="AN39">
        <f t="shared" si="1"/>
        <v>-2.45029690981724E-16</v>
      </c>
      <c r="AO39">
        <f t="shared" si="1"/>
        <v>0.95105651629515353</v>
      </c>
      <c r="AP39">
        <f t="shared" si="1"/>
        <v>0.58778525229247336</v>
      </c>
      <c r="AQ39">
        <f t="shared" si="2"/>
        <v>-0.5877852522924728</v>
      </c>
      <c r="AR39">
        <f t="shared" si="2"/>
        <v>-0.95105651629515431</v>
      </c>
      <c r="AS39">
        <f t="shared" si="2"/>
        <v>-2.2664162213636985E-15</v>
      </c>
      <c r="AT39">
        <f t="shared" si="2"/>
        <v>0.95105651629515287</v>
      </c>
      <c r="AU39">
        <f t="shared" si="2"/>
        <v>0.58778525229247358</v>
      </c>
      <c r="AV39">
        <f t="shared" si="2"/>
        <v>-0.58778525229247258</v>
      </c>
      <c r="AW39">
        <f t="shared" si="2"/>
        <v>-0.95105651629515375</v>
      </c>
      <c r="AX39">
        <f t="shared" si="2"/>
        <v>2.8176246058553289E-15</v>
      </c>
      <c r="AY39">
        <f t="shared" si="2"/>
        <v>0.95105651629515442</v>
      </c>
      <c r="AZ39">
        <f t="shared" si="2"/>
        <v>0.58778525229247092</v>
      </c>
      <c r="BA39">
        <f t="shared" si="3"/>
        <v>-0.58778525229247813</v>
      </c>
      <c r="BB39">
        <f t="shared" si="3"/>
        <v>-0.95105651629515164</v>
      </c>
      <c r="BC39">
        <f t="shared" si="3"/>
        <v>6.1253085936741059E-15</v>
      </c>
      <c r="BD39">
        <f t="shared" si="3"/>
        <v>0.95105651629515542</v>
      </c>
      <c r="BE39">
        <f t="shared" si="3"/>
        <v>0.58778525229246825</v>
      </c>
      <c r="BF39">
        <f t="shared" si="3"/>
        <v>-0.5877852522924808</v>
      </c>
      <c r="BG39">
        <f t="shared" si="3"/>
        <v>-0.95105651629515064</v>
      </c>
      <c r="BH39">
        <f t="shared" si="3"/>
        <v>9.4329925814928828E-15</v>
      </c>
    </row>
    <row r="40" spans="1:60">
      <c r="A40" s="22" t="s">
        <v>67</v>
      </c>
      <c r="AA40">
        <v>0</v>
      </c>
      <c r="AB40">
        <v>1</v>
      </c>
      <c r="AC40">
        <f>AC38/2</f>
        <v>3.1415926535897931</v>
      </c>
      <c r="AD40">
        <v>0</v>
      </c>
      <c r="AF40" t="s">
        <v>52</v>
      </c>
      <c r="AG40">
        <f t="shared" si="1"/>
        <v>-0.58778525229247314</v>
      </c>
      <c r="AH40">
        <f t="shared" si="1"/>
        <v>-0.3090169943749474</v>
      </c>
      <c r="AI40">
        <f t="shared" si="1"/>
        <v>0</v>
      </c>
      <c r="AJ40">
        <f t="shared" si="1"/>
        <v>0.3090169943749474</v>
      </c>
      <c r="AK40">
        <f t="shared" si="1"/>
        <v>0.58778525229247314</v>
      </c>
      <c r="AL40">
        <f t="shared" si="1"/>
        <v>0.80901699437494745</v>
      </c>
      <c r="AM40">
        <f t="shared" si="1"/>
        <v>0.95105651629515353</v>
      </c>
      <c r="AN40">
        <f t="shared" si="1"/>
        <v>1</v>
      </c>
      <c r="AO40">
        <f t="shared" si="1"/>
        <v>0.95105651629515364</v>
      </c>
      <c r="AP40">
        <f t="shared" si="1"/>
        <v>0.80901699437494745</v>
      </c>
      <c r="AQ40">
        <f t="shared" si="2"/>
        <v>0.58778525229247325</v>
      </c>
      <c r="AR40">
        <f t="shared" si="2"/>
        <v>0.30901699437494795</v>
      </c>
      <c r="AS40">
        <f t="shared" si="2"/>
        <v>5.6660405534092462E-16</v>
      </c>
      <c r="AT40">
        <f t="shared" si="2"/>
        <v>-0.3090169943749469</v>
      </c>
      <c r="AU40">
        <f t="shared" si="2"/>
        <v>-0.58778525229247303</v>
      </c>
      <c r="AV40">
        <f t="shared" si="2"/>
        <v>-0.80901699437494734</v>
      </c>
      <c r="AW40">
        <f t="shared" si="2"/>
        <v>-0.95105651629515353</v>
      </c>
      <c r="AX40">
        <f t="shared" si="2"/>
        <v>-1</v>
      </c>
      <c r="AY40">
        <f t="shared" si="2"/>
        <v>-0.95105651629515331</v>
      </c>
      <c r="AZ40">
        <f t="shared" si="2"/>
        <v>-0.80901699437494701</v>
      </c>
      <c r="BA40">
        <f t="shared" si="3"/>
        <v>-0.58778525229247192</v>
      </c>
      <c r="BB40">
        <f t="shared" si="3"/>
        <v>-0.30901699437494595</v>
      </c>
      <c r="BC40">
        <f t="shared" si="3"/>
        <v>1.5313271484185265E-15</v>
      </c>
      <c r="BD40">
        <f t="shared" si="3"/>
        <v>0.30901699437494889</v>
      </c>
      <c r="BE40">
        <f t="shared" si="3"/>
        <v>0.58778525229247436</v>
      </c>
      <c r="BF40">
        <f t="shared" si="3"/>
        <v>0.80901699437494878</v>
      </c>
      <c r="BG40">
        <f t="shared" si="3"/>
        <v>0.95105651629515431</v>
      </c>
      <c r="BH40">
        <f t="shared" si="3"/>
        <v>1</v>
      </c>
    </row>
    <row r="41" spans="1:60">
      <c r="AA41">
        <v>4</v>
      </c>
      <c r="AB41">
        <v>1</v>
      </c>
      <c r="AC41">
        <f>AC37</f>
        <v>6.2831853071795862</v>
      </c>
      <c r="AD41">
        <v>0</v>
      </c>
      <c r="AF41" t="s">
        <v>54</v>
      </c>
      <c r="AG41">
        <f t="shared" si="1"/>
        <v>3.0489434837048464</v>
      </c>
      <c r="AH41">
        <f t="shared" si="1"/>
        <v>3.4122147477075266</v>
      </c>
      <c r="AI41">
        <f t="shared" si="1"/>
        <v>4</v>
      </c>
      <c r="AJ41">
        <f t="shared" si="1"/>
        <v>4.5877852522924734</v>
      </c>
      <c r="AK41">
        <f t="shared" si="1"/>
        <v>4.9510565162951536</v>
      </c>
      <c r="AL41">
        <f t="shared" si="1"/>
        <v>4.9510565162951536</v>
      </c>
      <c r="AM41">
        <f t="shared" si="1"/>
        <v>4.5877852522924734</v>
      </c>
      <c r="AN41">
        <f t="shared" si="1"/>
        <v>4</v>
      </c>
      <c r="AO41">
        <f t="shared" si="1"/>
        <v>3.4122147477075271</v>
      </c>
      <c r="AP41">
        <f t="shared" si="1"/>
        <v>3.0489434837048464</v>
      </c>
      <c r="AQ41">
        <f t="shared" si="2"/>
        <v>3.0489434837048464</v>
      </c>
      <c r="AR41">
        <f t="shared" si="2"/>
        <v>3.4122147477075258</v>
      </c>
      <c r="AS41">
        <f t="shared" si="2"/>
        <v>3.9999999999999987</v>
      </c>
      <c r="AT41">
        <f t="shared" si="2"/>
        <v>4.5877852522924725</v>
      </c>
      <c r="AU41">
        <f t="shared" si="2"/>
        <v>4.9510565162951536</v>
      </c>
      <c r="AV41">
        <f t="shared" si="2"/>
        <v>4.9510565162951536</v>
      </c>
      <c r="AW41">
        <f t="shared" si="2"/>
        <v>4.5877852522924734</v>
      </c>
      <c r="AX41">
        <f t="shared" si="2"/>
        <v>3.9999999999999987</v>
      </c>
      <c r="AY41">
        <f t="shared" si="2"/>
        <v>3.4122147477075258</v>
      </c>
      <c r="AZ41">
        <f t="shared" si="2"/>
        <v>3.0489434837048459</v>
      </c>
      <c r="BA41">
        <f t="shared" si="3"/>
        <v>3.0489434837048472</v>
      </c>
      <c r="BB41">
        <f t="shared" si="3"/>
        <v>3.4122147477075293</v>
      </c>
      <c r="BC41">
        <f t="shared" si="3"/>
        <v>4.0000000000000027</v>
      </c>
      <c r="BD41">
        <f t="shared" si="3"/>
        <v>4.5877852522924751</v>
      </c>
      <c r="BE41">
        <f t="shared" si="3"/>
        <v>4.9510565162951545</v>
      </c>
      <c r="BF41">
        <f t="shared" si="3"/>
        <v>4.9510565162951519</v>
      </c>
      <c r="BG41">
        <f t="shared" si="3"/>
        <v>4.5877852522924689</v>
      </c>
      <c r="BH41">
        <f t="shared" si="3"/>
        <v>3.9999999999999951</v>
      </c>
    </row>
    <row r="45" spans="1:60">
      <c r="A45" s="2" t="s">
        <v>70</v>
      </c>
    </row>
    <row r="48" spans="1:60">
      <c r="A48" s="1" t="s">
        <v>60</v>
      </c>
      <c r="G48" s="3" t="s">
        <v>62</v>
      </c>
    </row>
    <row r="64" spans="2:8">
      <c r="B64" s="3" t="s">
        <v>110</v>
      </c>
      <c r="E64" s="3" t="s">
        <v>109</v>
      </c>
      <c r="H64" s="3" t="s">
        <v>111</v>
      </c>
    </row>
    <row r="66" spans="1:7" s="30" customFormat="1">
      <c r="B66" s="41" t="s">
        <v>319</v>
      </c>
      <c r="C66" s="42"/>
      <c r="D66" s="42"/>
      <c r="E66" s="42"/>
      <c r="F66" s="41" t="s">
        <v>319</v>
      </c>
    </row>
    <row r="67" spans="1:7" s="30" customFormat="1">
      <c r="C67" s="43" t="s">
        <v>320</v>
      </c>
      <c r="D67" s="44"/>
      <c r="E67" s="44"/>
      <c r="F67" s="44"/>
      <c r="G67" s="43" t="s">
        <v>320</v>
      </c>
    </row>
    <row r="69" spans="1:7">
      <c r="A69" s="1" t="s">
        <v>65</v>
      </c>
      <c r="G69" s="3" t="s">
        <v>61</v>
      </c>
    </row>
    <row r="85" spans="1:8">
      <c r="A85" s="8" t="s">
        <v>127</v>
      </c>
      <c r="B85" s="3" t="s">
        <v>131</v>
      </c>
    </row>
    <row r="86" spans="1:8" s="30" customFormat="1">
      <c r="A86" s="32"/>
      <c r="B86" s="3"/>
    </row>
    <row r="87" spans="1:8" s="30" customFormat="1">
      <c r="A87" s="37" t="s">
        <v>263</v>
      </c>
      <c r="B87" s="3"/>
    </row>
    <row r="88" spans="1:8" s="30" customFormat="1">
      <c r="B88" s="3"/>
    </row>
    <row r="89" spans="1:8" s="30" customFormat="1">
      <c r="A89" s="3"/>
    </row>
    <row r="92" spans="1:8">
      <c r="A92" s="3" t="s">
        <v>3</v>
      </c>
      <c r="H92" s="3" t="s">
        <v>264</v>
      </c>
    </row>
    <row r="93" spans="1:8">
      <c r="A93" s="3"/>
    </row>
    <row r="94" spans="1:8" ht="15.6">
      <c r="A94" s="3"/>
      <c r="H94" s="3" t="s">
        <v>273</v>
      </c>
    </row>
    <row r="95" spans="1:8">
      <c r="A95" s="3"/>
    </row>
    <row r="96" spans="1:8">
      <c r="A96" s="3"/>
    </row>
    <row r="97" spans="1:9">
      <c r="A97" s="3"/>
      <c r="H97" s="3" t="s">
        <v>272</v>
      </c>
    </row>
    <row r="98" spans="1:9">
      <c r="A98" s="3"/>
    </row>
    <row r="99" spans="1:9">
      <c r="A99" s="3" t="s">
        <v>261</v>
      </c>
      <c r="H99" s="3" t="s">
        <v>265</v>
      </c>
    </row>
    <row r="100" spans="1:9">
      <c r="A100" s="3"/>
    </row>
    <row r="101" spans="1:9" ht="15.6">
      <c r="A101" s="3"/>
      <c r="H101" s="3" t="s">
        <v>268</v>
      </c>
    </row>
    <row r="102" spans="1:9">
      <c r="A102" s="3"/>
    </row>
    <row r="103" spans="1:9">
      <c r="A103" s="3"/>
    </row>
    <row r="104" spans="1:9">
      <c r="A104" s="3"/>
      <c r="H104" s="3" t="s">
        <v>271</v>
      </c>
    </row>
    <row r="105" spans="1:9">
      <c r="I105" s="3" t="s">
        <v>270</v>
      </c>
    </row>
    <row r="106" spans="1:9" ht="21">
      <c r="A106" s="3" t="s">
        <v>262</v>
      </c>
      <c r="H106" s="3" t="s">
        <v>269</v>
      </c>
    </row>
    <row r="108" spans="1:9" ht="16.8">
      <c r="H108" s="3" t="s">
        <v>267</v>
      </c>
    </row>
    <row r="110" spans="1:9">
      <c r="D110" s="3" t="s">
        <v>266</v>
      </c>
    </row>
  </sheetData>
  <hyperlinks>
    <hyperlink ref="A85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0"/>
  <sheetViews>
    <sheetView workbookViewId="0">
      <selection activeCell="A23" sqref="A23"/>
    </sheetView>
  </sheetViews>
  <sheetFormatPr defaultRowHeight="14.4"/>
  <cols>
    <col min="2" max="2" width="10" customWidth="1"/>
    <col min="6" max="6" width="10.88671875" customWidth="1"/>
    <col min="7" max="7" width="9.109375" customWidth="1"/>
  </cols>
  <sheetData>
    <row r="1" spans="1:21" s="30" customFormat="1">
      <c r="A1" s="1" t="s">
        <v>339</v>
      </c>
    </row>
    <row r="2" spans="1:21" s="30" customFormat="1"/>
    <row r="3" spans="1:21" s="30" customFormat="1">
      <c r="A3" s="3" t="s">
        <v>333</v>
      </c>
      <c r="B3" s="24" t="s">
        <v>334</v>
      </c>
      <c r="C3" s="4" t="s">
        <v>336</v>
      </c>
    </row>
    <row r="4" spans="1:21" s="30" customFormat="1">
      <c r="A4" s="3"/>
      <c r="B4" s="24"/>
      <c r="C4" s="3"/>
      <c r="E4" s="3" t="s">
        <v>338</v>
      </c>
    </row>
    <row r="5" spans="1:21" s="30" customFormat="1" ht="16.2">
      <c r="A5" s="3" t="s">
        <v>261</v>
      </c>
      <c r="B5" s="24" t="s">
        <v>335</v>
      </c>
      <c r="C5" s="4" t="s">
        <v>337</v>
      </c>
    </row>
    <row r="6" spans="1:21" s="30" customFormat="1"/>
    <row r="7" spans="1:21" s="30" customFormat="1">
      <c r="A7" s="1" t="s">
        <v>0</v>
      </c>
      <c r="B7"/>
      <c r="C7"/>
      <c r="D7" s="3" t="s">
        <v>1</v>
      </c>
    </row>
    <row r="8" spans="1:21" s="30" customFormat="1"/>
    <row r="9" spans="1:21">
      <c r="A9" s="3" t="s">
        <v>2</v>
      </c>
      <c r="D9" s="2" t="s">
        <v>3</v>
      </c>
      <c r="U9" s="48"/>
    </row>
    <row r="10" spans="1:21">
      <c r="A10" s="3"/>
      <c r="D10" s="5" t="s">
        <v>4</v>
      </c>
      <c r="H10" s="3" t="s">
        <v>123</v>
      </c>
      <c r="U10" s="48"/>
    </row>
    <row r="11" spans="1:21">
      <c r="A11" s="6" t="s">
        <v>5</v>
      </c>
      <c r="H11" s="3" t="s">
        <v>124</v>
      </c>
      <c r="U11" s="48"/>
    </row>
    <row r="12" spans="1:21">
      <c r="A12" s="3"/>
      <c r="H12" s="3" t="s">
        <v>2</v>
      </c>
      <c r="U12" s="48"/>
    </row>
    <row r="13" spans="1:21">
      <c r="A13" s="3"/>
      <c r="U13" s="48"/>
    </row>
    <row r="14" spans="1:21">
      <c r="A14" s="3"/>
      <c r="H14" s="3" t="s">
        <v>6</v>
      </c>
      <c r="U14" s="48"/>
    </row>
    <row r="15" spans="1:21">
      <c r="A15" s="3"/>
      <c r="H15" s="3"/>
      <c r="U15" s="48"/>
    </row>
    <row r="17" spans="1:8">
      <c r="A17" s="1" t="s">
        <v>106</v>
      </c>
      <c r="E17" s="3" t="s">
        <v>178</v>
      </c>
      <c r="F17" s="3"/>
      <c r="G17" s="3"/>
      <c r="H17" s="3"/>
    </row>
    <row r="19" spans="1:8" s="30" customFormat="1">
      <c r="A19" s="8" t="s">
        <v>325</v>
      </c>
      <c r="B19" s="3" t="s">
        <v>327</v>
      </c>
    </row>
    <row r="20" spans="1:8">
      <c r="A20" s="9" t="s">
        <v>11</v>
      </c>
      <c r="B20" s="3" t="s">
        <v>12</v>
      </c>
      <c r="C20" s="3"/>
      <c r="D20" s="3"/>
      <c r="E20" s="3"/>
      <c r="F20" s="3"/>
      <c r="G20" s="3"/>
    </row>
    <row r="21" spans="1:8">
      <c r="A21" s="45"/>
    </row>
    <row r="22" spans="1:8">
      <c r="A22" s="8" t="s">
        <v>13</v>
      </c>
      <c r="B22" s="3" t="s">
        <v>14</v>
      </c>
      <c r="C22" s="3"/>
      <c r="D22" s="3"/>
      <c r="E22" s="3"/>
      <c r="F22" s="3"/>
      <c r="G22" s="3"/>
    </row>
    <row r="23" spans="1:8">
      <c r="A23" s="9" t="s">
        <v>15</v>
      </c>
      <c r="B23" s="3" t="s">
        <v>16</v>
      </c>
      <c r="C23" s="3"/>
      <c r="D23" s="3"/>
      <c r="E23" s="3"/>
      <c r="F23" s="3"/>
      <c r="G23" s="3"/>
    </row>
    <row r="24" spans="1:8" s="12" customFormat="1">
      <c r="A24" s="8" t="s">
        <v>324</v>
      </c>
      <c r="B24" s="10" t="s">
        <v>17</v>
      </c>
      <c r="C24" s="10"/>
      <c r="D24" s="10"/>
      <c r="E24" s="10"/>
      <c r="F24" s="11"/>
      <c r="G24" s="10"/>
    </row>
    <row r="25" spans="1:8">
      <c r="A25" s="9" t="s">
        <v>18</v>
      </c>
      <c r="B25" s="3" t="s">
        <v>19</v>
      </c>
      <c r="C25" s="3"/>
      <c r="D25" s="3"/>
      <c r="E25" s="3"/>
      <c r="F25" s="3"/>
      <c r="G25" s="3"/>
    </row>
    <row r="27" spans="1:8">
      <c r="A27" s="3" t="s">
        <v>2</v>
      </c>
    </row>
    <row r="28" spans="1:8">
      <c r="D28" s="2" t="s">
        <v>7</v>
      </c>
      <c r="F28" s="3" t="s">
        <v>177</v>
      </c>
    </row>
    <row r="30" spans="1:8">
      <c r="E30" s="2" t="s">
        <v>46</v>
      </c>
    </row>
    <row r="31" spans="1:8" ht="16.8">
      <c r="E31" s="2" t="s">
        <v>8</v>
      </c>
    </row>
    <row r="33" spans="1:7">
      <c r="D33" s="2" t="s">
        <v>9</v>
      </c>
    </row>
    <row r="34" spans="1:7">
      <c r="A34" s="3" t="s">
        <v>10</v>
      </c>
    </row>
    <row r="36" spans="1:7" ht="16.8">
      <c r="A36" s="3" t="s">
        <v>47</v>
      </c>
      <c r="E36" s="3" t="s">
        <v>20</v>
      </c>
    </row>
    <row r="37" spans="1:7">
      <c r="C37" s="3"/>
      <c r="D37" s="3"/>
      <c r="E37" s="3"/>
      <c r="F37" s="3"/>
      <c r="G37" s="3"/>
    </row>
    <row r="38" spans="1:7" ht="16.8">
      <c r="A38" s="3" t="s">
        <v>48</v>
      </c>
      <c r="C38" s="3"/>
      <c r="D38" s="3"/>
      <c r="E38" s="3"/>
      <c r="F38" s="3"/>
      <c r="G38" s="3"/>
    </row>
    <row r="39" spans="1:7" ht="15.6">
      <c r="A39" s="3" t="s">
        <v>331</v>
      </c>
      <c r="C39" s="18"/>
      <c r="F39" s="2" t="s">
        <v>343</v>
      </c>
      <c r="G39" s="3"/>
    </row>
    <row r="40" spans="1:7">
      <c r="A40" s="1"/>
      <c r="B40" s="3"/>
      <c r="C40" s="3"/>
      <c r="D40" s="3"/>
      <c r="E40" s="3"/>
      <c r="F40" s="3"/>
      <c r="G40" s="3"/>
    </row>
    <row r="41" spans="1:7">
      <c r="A41" s="9" t="s">
        <v>326</v>
      </c>
      <c r="B41" s="1" t="s">
        <v>22</v>
      </c>
      <c r="F41" s="3"/>
      <c r="G41" s="3"/>
    </row>
    <row r="42" spans="1:7">
      <c r="A42" s="40" t="s">
        <v>21</v>
      </c>
      <c r="B42" s="3" t="s">
        <v>178</v>
      </c>
      <c r="D42" s="3"/>
      <c r="E42" s="3"/>
      <c r="G42" s="3"/>
    </row>
    <row r="43" spans="1:7">
      <c r="A43" s="9" t="s">
        <v>23</v>
      </c>
      <c r="B43" s="14" t="s">
        <v>24</v>
      </c>
      <c r="C43" s="14"/>
      <c r="D43" s="14"/>
      <c r="E43" s="3"/>
      <c r="F43" s="3"/>
      <c r="G43" s="3"/>
    </row>
    <row r="44" spans="1:7">
      <c r="C44" s="3"/>
      <c r="D44" s="3"/>
      <c r="E44" s="3"/>
      <c r="F44" s="3"/>
      <c r="G44" s="3"/>
    </row>
    <row r="45" spans="1:7">
      <c r="C45" s="3"/>
      <c r="D45" s="3" t="s">
        <v>340</v>
      </c>
      <c r="E45" s="3"/>
      <c r="G45" s="3"/>
    </row>
    <row r="46" spans="1:7">
      <c r="C46" s="3"/>
      <c r="D46" s="3" t="s">
        <v>341</v>
      </c>
    </row>
    <row r="47" spans="1:7">
      <c r="C47" s="3"/>
      <c r="D47" s="3" t="s">
        <v>25</v>
      </c>
      <c r="E47" s="3"/>
      <c r="F47" s="3"/>
      <c r="G47" s="3"/>
    </row>
    <row r="48" spans="1:7">
      <c r="B48" s="3" t="s">
        <v>26</v>
      </c>
      <c r="C48" s="3"/>
      <c r="D48" s="3" t="s">
        <v>27</v>
      </c>
      <c r="F48" s="3"/>
      <c r="G48" s="3"/>
    </row>
    <row r="49" spans="1:12">
      <c r="B49" s="3" t="s">
        <v>28</v>
      </c>
      <c r="C49" s="3"/>
      <c r="D49" s="3"/>
      <c r="F49" s="3"/>
      <c r="H49" s="3"/>
      <c r="I49" s="3"/>
    </row>
    <row r="50" spans="1:12">
      <c r="C50" s="3"/>
      <c r="D50" s="3"/>
      <c r="F50" s="3"/>
      <c r="G50" s="3" t="s">
        <v>330</v>
      </c>
      <c r="H50" s="3"/>
      <c r="I50" s="3"/>
      <c r="L50" s="3"/>
    </row>
    <row r="51" spans="1:12">
      <c r="C51" s="3"/>
      <c r="D51" s="3"/>
      <c r="E51" s="3"/>
      <c r="F51" s="3"/>
      <c r="G51" s="3"/>
    </row>
    <row r="52" spans="1:12">
      <c r="A52" s="3" t="s">
        <v>29</v>
      </c>
      <c r="C52" s="3"/>
      <c r="D52" s="3" t="s">
        <v>30</v>
      </c>
      <c r="E52" s="3"/>
      <c r="F52" s="3"/>
      <c r="G52" s="3" t="s">
        <v>332</v>
      </c>
    </row>
    <row r="53" spans="1:12">
      <c r="A53" s="3" t="s">
        <v>2</v>
      </c>
      <c r="C53" s="3"/>
      <c r="D53" s="3" t="s">
        <v>31</v>
      </c>
      <c r="E53" s="3"/>
      <c r="F53" s="3"/>
      <c r="G53" s="3"/>
    </row>
    <row r="54" spans="1:12">
      <c r="C54" s="3"/>
      <c r="D54" s="3" t="s">
        <v>32</v>
      </c>
      <c r="E54" s="3"/>
      <c r="F54" s="3"/>
      <c r="G54" s="2" t="s">
        <v>342</v>
      </c>
    </row>
    <row r="55" spans="1:12">
      <c r="B55" s="15" t="s">
        <v>33</v>
      </c>
      <c r="C55" s="2" t="s">
        <v>34</v>
      </c>
      <c r="D55" s="3" t="s">
        <v>35</v>
      </c>
      <c r="E55" s="3"/>
      <c r="F55" s="3"/>
      <c r="G55" s="3"/>
    </row>
    <row r="56" spans="1:12">
      <c r="C56" s="3"/>
      <c r="D56" s="3" t="s">
        <v>36</v>
      </c>
      <c r="E56" s="3"/>
      <c r="F56" s="3"/>
      <c r="G56" s="3"/>
    </row>
    <row r="57" spans="1:12">
      <c r="C57" s="3"/>
      <c r="D57" s="3"/>
      <c r="E57" s="3"/>
      <c r="F57" s="3"/>
    </row>
    <row r="59" spans="1:12">
      <c r="A59" s="3" t="s">
        <v>37</v>
      </c>
    </row>
    <row r="60" spans="1:12">
      <c r="A60" s="3" t="s">
        <v>49</v>
      </c>
      <c r="B60" s="3"/>
      <c r="D60" s="3"/>
      <c r="E60" s="3"/>
    </row>
    <row r="61" spans="1:12" ht="16.8">
      <c r="A61" s="3" t="s">
        <v>38</v>
      </c>
      <c r="B61" s="3" t="s">
        <v>39</v>
      </c>
      <c r="D61" s="3" t="s">
        <v>40</v>
      </c>
      <c r="F61" s="3" t="s">
        <v>41</v>
      </c>
    </row>
    <row r="63" spans="1:12" s="30" customFormat="1">
      <c r="A63" s="3" t="s">
        <v>179</v>
      </c>
    </row>
    <row r="64" spans="1:12" s="30" customFormat="1">
      <c r="A64" s="3" t="s">
        <v>180</v>
      </c>
    </row>
    <row r="65" spans="1:15">
      <c r="A65" s="3"/>
    </row>
    <row r="66" spans="1:15">
      <c r="A66" s="3" t="s">
        <v>50</v>
      </c>
    </row>
    <row r="67" spans="1:15">
      <c r="A67" s="3"/>
    </row>
    <row r="68" spans="1:15">
      <c r="A68" s="3"/>
    </row>
    <row r="69" spans="1:15">
      <c r="A69" s="3"/>
      <c r="O69" s="3"/>
    </row>
    <row r="70" spans="1:15">
      <c r="C70" s="3"/>
      <c r="D70" s="3"/>
    </row>
    <row r="71" spans="1:15">
      <c r="C71" s="3"/>
    </row>
    <row r="72" spans="1:15">
      <c r="B72" s="3"/>
      <c r="C72" s="3"/>
      <c r="D72" s="3"/>
    </row>
    <row r="73" spans="1:15">
      <c r="B73" s="3"/>
      <c r="C73" s="3"/>
    </row>
    <row r="74" spans="1:15">
      <c r="D74" s="16"/>
      <c r="H74" s="4"/>
      <c r="J74" s="4"/>
    </row>
    <row r="76" spans="1:15">
      <c r="A76" s="3"/>
      <c r="D76" s="4"/>
      <c r="H76" s="3"/>
    </row>
    <row r="77" spans="1:15">
      <c r="A77" s="3"/>
      <c r="C77" s="3"/>
    </row>
    <row r="78" spans="1:15">
      <c r="B78" s="3"/>
      <c r="C78" s="3"/>
      <c r="D78" s="3"/>
      <c r="E78" s="3"/>
      <c r="F78" s="3"/>
      <c r="G78" s="3"/>
      <c r="H78" s="3"/>
      <c r="I78" s="3"/>
    </row>
    <row r="79" spans="1:15">
      <c r="B79" s="15"/>
      <c r="C79" s="2"/>
    </row>
    <row r="80" spans="1:15">
      <c r="C80" s="3"/>
      <c r="D80" s="3"/>
    </row>
    <row r="81" spans="1:9">
      <c r="B81" s="17"/>
    </row>
    <row r="83" spans="1:9">
      <c r="A83" s="3"/>
      <c r="B83" s="3"/>
      <c r="D83" s="3"/>
      <c r="F83" s="3"/>
    </row>
    <row r="84" spans="1:9">
      <c r="A84" s="3"/>
      <c r="B84" s="3"/>
      <c r="D84" s="3"/>
      <c r="F84" s="3"/>
    </row>
    <row r="85" spans="1:9">
      <c r="A85" s="3"/>
    </row>
    <row r="86" spans="1:9">
      <c r="A86" s="3"/>
    </row>
    <row r="88" spans="1:9">
      <c r="A88" s="3"/>
      <c r="B88" s="3"/>
      <c r="C88" s="3"/>
      <c r="D88" s="3"/>
      <c r="E88" s="3"/>
      <c r="I88" s="2"/>
    </row>
    <row r="89" spans="1:9">
      <c r="A89" s="3"/>
      <c r="B89" s="3"/>
      <c r="C89" s="3"/>
      <c r="D89" s="3"/>
      <c r="E89" s="3"/>
    </row>
    <row r="90" spans="1:9">
      <c r="A90" s="3"/>
      <c r="B90" s="3"/>
      <c r="C90" s="3"/>
      <c r="D90" s="3"/>
      <c r="E90" s="3"/>
    </row>
    <row r="91" spans="1:9">
      <c r="A91" s="3"/>
      <c r="B91" s="3"/>
      <c r="C91" s="3"/>
      <c r="D91" s="3"/>
      <c r="F91" s="3"/>
    </row>
    <row r="92" spans="1:9">
      <c r="A92" s="3"/>
      <c r="B92" s="3"/>
      <c r="C92" s="3"/>
      <c r="D92" s="3"/>
      <c r="E92" s="3"/>
    </row>
    <row r="94" spans="1:9">
      <c r="A94" s="3"/>
    </row>
    <row r="95" spans="1:9">
      <c r="A95" s="3"/>
    </row>
    <row r="96" spans="1:9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6" spans="1:1">
      <c r="A106" s="3"/>
    </row>
    <row r="108" spans="1:1">
      <c r="A108" s="1"/>
    </row>
    <row r="110" spans="1:1">
      <c r="A110" s="3"/>
    </row>
  </sheetData>
  <mergeCells count="1">
    <mergeCell ref="U9:U15"/>
  </mergeCells>
  <hyperlinks>
    <hyperlink ref="A25" r:id="rId1"/>
    <hyperlink ref="A43" r:id="rId2"/>
    <hyperlink ref="A22" r:id="rId3"/>
    <hyperlink ref="A20" r:id="rId4"/>
    <hyperlink ref="A42" r:id="rId5"/>
    <hyperlink ref="A23" r:id="rId6"/>
    <hyperlink ref="A24" r:id="rId7"/>
    <hyperlink ref="A19" r:id="rId8"/>
    <hyperlink ref="A41" r:id="rId9"/>
  </hyperlinks>
  <pageMargins left="0.7" right="0.7" top="0.75" bottom="0.75" header="0.3" footer="0.3"/>
  <pageSetup paperSize="9" orientation="portrait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>
      <selection activeCell="S40" sqref="S40"/>
    </sheetView>
  </sheetViews>
  <sheetFormatPr defaultRowHeight="14.4"/>
  <sheetData>
    <row r="1" spans="1:11" s="3" customFormat="1">
      <c r="A1" s="1" t="s">
        <v>162</v>
      </c>
      <c r="C1" s="3" t="s">
        <v>202</v>
      </c>
    </row>
    <row r="2" spans="1:11" s="3" customFormat="1"/>
    <row r="3" spans="1:11" s="3" customFormat="1">
      <c r="A3" s="9" t="s">
        <v>15</v>
      </c>
      <c r="B3" s="3" t="s">
        <v>16</v>
      </c>
      <c r="D3" s="3" t="s">
        <v>187</v>
      </c>
    </row>
    <row r="4" spans="1:11" s="3" customFormat="1"/>
    <row r="5" spans="1:11" s="12" customFormat="1">
      <c r="A5" s="26"/>
      <c r="B5" s="10"/>
      <c r="F5" s="10"/>
      <c r="I5" s="10"/>
    </row>
    <row r="6" spans="1:11" s="12" customFormat="1">
      <c r="A6" s="27"/>
      <c r="B6" s="10"/>
      <c r="I6" s="10"/>
    </row>
    <row r="7" spans="1:11" s="12" customFormat="1">
      <c r="A7" s="28"/>
      <c r="B7" s="10"/>
      <c r="I7" s="10"/>
    </row>
    <row r="16" spans="1:11">
      <c r="K16" s="3" t="s">
        <v>12</v>
      </c>
    </row>
    <row r="17" spans="11:11">
      <c r="K17" s="3" t="s">
        <v>191</v>
      </c>
    </row>
    <row r="18" spans="11:11">
      <c r="K18" s="3" t="s">
        <v>91</v>
      </c>
    </row>
    <row r="20" spans="11:11">
      <c r="K20" s="3" t="s">
        <v>194</v>
      </c>
    </row>
    <row r="21" spans="11:11">
      <c r="K21" s="3" t="s">
        <v>195</v>
      </c>
    </row>
    <row r="22" spans="11:11">
      <c r="K22" s="35" t="s">
        <v>201</v>
      </c>
    </row>
    <row r="24" spans="11:11">
      <c r="K24" s="3" t="s">
        <v>196</v>
      </c>
    </row>
    <row r="25" spans="11:11">
      <c r="K25" s="3" t="s">
        <v>197</v>
      </c>
    </row>
    <row r="26" spans="11:11">
      <c r="K26" s="3" t="s">
        <v>198</v>
      </c>
    </row>
    <row r="28" spans="11:11">
      <c r="K28" s="3" t="s">
        <v>199</v>
      </c>
    </row>
    <row r="29" spans="11:11">
      <c r="K29" s="3" t="s">
        <v>192</v>
      </c>
    </row>
    <row r="30" spans="11:11">
      <c r="K30" s="3" t="s">
        <v>200</v>
      </c>
    </row>
    <row r="31" spans="11:11">
      <c r="K31" s="3" t="s">
        <v>193</v>
      </c>
    </row>
    <row r="41" spans="1:6" s="30" customFormat="1"/>
    <row r="42" spans="1:6" s="30" customFormat="1">
      <c r="A42" s="1" t="s">
        <v>170</v>
      </c>
      <c r="F42" s="3"/>
    </row>
    <row r="43" spans="1:6" s="30" customFormat="1">
      <c r="A43" s="1"/>
      <c r="F43" s="3"/>
    </row>
    <row r="44" spans="1:6" s="30" customFormat="1">
      <c r="A44" s="2" t="s">
        <v>344</v>
      </c>
      <c r="F44" s="3"/>
    </row>
    <row r="45" spans="1:6" s="30" customFormat="1">
      <c r="A45" s="2" t="s">
        <v>352</v>
      </c>
      <c r="F45" s="3"/>
    </row>
    <row r="46" spans="1:6" s="30" customFormat="1">
      <c r="A46" s="2" t="s">
        <v>353</v>
      </c>
      <c r="F46" s="3"/>
    </row>
    <row r="47" spans="1:6" s="30" customFormat="1">
      <c r="A47" s="2"/>
      <c r="F47" s="3"/>
    </row>
    <row r="48" spans="1:6" s="30" customFormat="1">
      <c r="A48" s="2" t="s">
        <v>348</v>
      </c>
      <c r="F48" s="3"/>
    </row>
    <row r="49" spans="1:10" s="30" customFormat="1">
      <c r="A49" s="2" t="s">
        <v>349</v>
      </c>
      <c r="F49" s="3"/>
    </row>
    <row r="50" spans="1:10" s="30" customFormat="1">
      <c r="A50" s="2"/>
      <c r="F50" s="3"/>
    </row>
    <row r="51" spans="1:10" s="30" customFormat="1">
      <c r="A51" s="2" t="s">
        <v>345</v>
      </c>
      <c r="F51" s="3"/>
    </row>
    <row r="52" spans="1:10" s="30" customFormat="1" ht="15.6">
      <c r="A52" s="2" t="s">
        <v>354</v>
      </c>
      <c r="F52" s="3"/>
    </row>
    <row r="53" spans="1:10" s="49" customFormat="1">
      <c r="A53" s="2" t="s">
        <v>346</v>
      </c>
      <c r="F53" s="3"/>
    </row>
    <row r="54" spans="1:10" s="49" customFormat="1">
      <c r="A54" s="2" t="s">
        <v>347</v>
      </c>
      <c r="F54" s="3"/>
    </row>
    <row r="55" spans="1:10" s="49" customFormat="1">
      <c r="A55" s="2" t="s">
        <v>350</v>
      </c>
      <c r="F55" s="3"/>
    </row>
    <row r="56" spans="1:10" s="49" customFormat="1">
      <c r="A56" s="2" t="s">
        <v>351</v>
      </c>
      <c r="F56" s="3"/>
    </row>
    <row r="57" spans="1:10" s="49" customFormat="1">
      <c r="A57" s="3"/>
      <c r="F57" s="3"/>
    </row>
    <row r="58" spans="1:10" s="30" customFormat="1">
      <c r="A58" s="9" t="s">
        <v>313</v>
      </c>
      <c r="B58" s="3" t="s">
        <v>314</v>
      </c>
      <c r="F58" s="3"/>
      <c r="J58" s="3"/>
    </row>
    <row r="59" spans="1:10" s="30" customFormat="1">
      <c r="A59" s="8" t="s">
        <v>315</v>
      </c>
      <c r="B59" s="3" t="s">
        <v>316</v>
      </c>
    </row>
    <row r="60" spans="1:10" s="30" customFormat="1">
      <c r="A60" s="9" t="s">
        <v>324</v>
      </c>
      <c r="B60" s="3" t="s">
        <v>168</v>
      </c>
    </row>
    <row r="61" spans="1:10" s="30" customFormat="1">
      <c r="A61" s="8" t="s">
        <v>18</v>
      </c>
      <c r="B61" s="3" t="s">
        <v>19</v>
      </c>
    </row>
    <row r="62" spans="1:10" s="12" customFormat="1">
      <c r="A62" s="32"/>
      <c r="B62" s="10"/>
    </row>
    <row r="63" spans="1:10" s="12" customFormat="1" ht="15.6">
      <c r="A63" s="3" t="s">
        <v>92</v>
      </c>
      <c r="B63"/>
      <c r="C63"/>
      <c r="D63" s="16" t="s">
        <v>93</v>
      </c>
      <c r="E63" s="3" t="s">
        <v>96</v>
      </c>
      <c r="F63"/>
      <c r="G63"/>
      <c r="H63"/>
      <c r="I63"/>
      <c r="J63" s="4" t="s">
        <v>97</v>
      </c>
    </row>
    <row r="64" spans="1:10" s="12" customFormat="1" ht="15.6">
      <c r="A64" s="3" t="s">
        <v>94</v>
      </c>
      <c r="B64"/>
      <c r="C64"/>
      <c r="D64" s="3" t="s">
        <v>95</v>
      </c>
      <c r="E64" s="3" t="s">
        <v>174</v>
      </c>
      <c r="F64"/>
      <c r="G64"/>
      <c r="H64"/>
      <c r="I64"/>
    </row>
    <row r="65" spans="1:9" s="12" customFormat="1">
      <c r="A65" s="3" t="s">
        <v>172</v>
      </c>
      <c r="B65" s="30"/>
      <c r="C65" s="30"/>
      <c r="D65" s="3" t="s">
        <v>188</v>
      </c>
      <c r="E65" s="30"/>
      <c r="F65" s="30"/>
      <c r="G65" s="30"/>
      <c r="H65" s="30"/>
      <c r="I65" s="30"/>
    </row>
    <row r="66" spans="1:9" s="12" customFormat="1">
      <c r="A66" s="3" t="s">
        <v>173</v>
      </c>
      <c r="B66" s="30"/>
      <c r="C66" s="30"/>
      <c r="D66" s="3" t="s">
        <v>189</v>
      </c>
      <c r="E66" s="30"/>
      <c r="F66" s="30"/>
      <c r="G66" s="30"/>
      <c r="H66" s="30"/>
      <c r="I66" s="30"/>
    </row>
    <row r="67" spans="1:9" s="12" customFormat="1">
      <c r="A67" s="32"/>
      <c r="B67" s="10"/>
    </row>
    <row r="68" spans="1:9">
      <c r="A68" s="30"/>
      <c r="B68" s="3" t="s">
        <v>190</v>
      </c>
      <c r="C68" s="30"/>
      <c r="D68" s="30"/>
      <c r="E68" s="30"/>
      <c r="F68" s="30"/>
    </row>
    <row r="69" spans="1:9">
      <c r="A69" s="30"/>
      <c r="B69" s="30"/>
      <c r="C69" s="30"/>
      <c r="D69" s="30"/>
      <c r="E69" s="30"/>
      <c r="F69" s="30"/>
    </row>
    <row r="70" spans="1:9">
      <c r="A70" s="30"/>
      <c r="B70" s="30"/>
      <c r="C70" s="30"/>
      <c r="D70" s="30"/>
      <c r="E70" s="30"/>
      <c r="F70" s="30"/>
    </row>
    <row r="71" spans="1:9">
      <c r="A71" s="30"/>
      <c r="B71" s="30"/>
      <c r="C71" s="30"/>
      <c r="D71" s="30"/>
      <c r="E71" s="30"/>
      <c r="F71" s="30"/>
    </row>
    <row r="72" spans="1:9">
      <c r="A72" s="30"/>
      <c r="B72" s="30"/>
      <c r="C72" s="30"/>
      <c r="D72" s="30"/>
      <c r="E72" s="30"/>
      <c r="F72" s="30"/>
    </row>
    <row r="73" spans="1:9">
      <c r="A73" s="30"/>
      <c r="B73" s="30"/>
      <c r="C73" s="30"/>
      <c r="D73" s="30"/>
      <c r="E73" s="30"/>
      <c r="F73" s="30"/>
    </row>
    <row r="74" spans="1:9">
      <c r="A74" s="30"/>
      <c r="B74" s="30"/>
      <c r="C74" s="30"/>
      <c r="D74" s="30"/>
      <c r="E74" s="30"/>
      <c r="F74" s="30"/>
    </row>
    <row r="75" spans="1:9">
      <c r="A75" s="30"/>
      <c r="B75" s="30"/>
      <c r="C75" s="30"/>
      <c r="D75" s="30"/>
      <c r="E75" s="30"/>
      <c r="F75" s="30"/>
    </row>
    <row r="76" spans="1:9">
      <c r="A76" s="30"/>
      <c r="B76" s="30"/>
      <c r="C76" s="30"/>
      <c r="D76" s="30"/>
      <c r="E76" s="30"/>
      <c r="F76" s="30"/>
    </row>
    <row r="77" spans="1:9">
      <c r="A77" s="30"/>
      <c r="B77" s="30"/>
      <c r="C77" s="30"/>
      <c r="D77" s="30"/>
      <c r="E77" s="30"/>
      <c r="F77" s="30"/>
    </row>
    <row r="78" spans="1:9">
      <c r="A78" s="30"/>
      <c r="B78" s="30"/>
      <c r="C78" s="30"/>
      <c r="D78" s="30"/>
      <c r="E78" s="30"/>
      <c r="F78" s="30"/>
    </row>
    <row r="79" spans="1:9">
      <c r="A79" s="30"/>
      <c r="B79" s="30"/>
      <c r="C79" s="30"/>
      <c r="D79" s="30"/>
      <c r="E79" s="30"/>
      <c r="F79" s="30"/>
    </row>
    <row r="80" spans="1:9">
      <c r="A80" s="30"/>
      <c r="B80" s="30"/>
      <c r="C80" s="30"/>
      <c r="D80" s="30"/>
      <c r="E80" s="30"/>
      <c r="F80" s="30"/>
    </row>
    <row r="81" spans="1:9">
      <c r="A81" s="30"/>
      <c r="B81" s="30"/>
      <c r="C81" s="30"/>
      <c r="D81" s="30"/>
      <c r="E81" s="30"/>
      <c r="F81" s="30"/>
    </row>
    <row r="82" spans="1:9">
      <c r="A82" s="30"/>
      <c r="B82" s="30"/>
      <c r="C82" s="30"/>
      <c r="D82" s="30"/>
      <c r="E82" s="30"/>
      <c r="F82" s="30"/>
    </row>
    <row r="83" spans="1:9">
      <c r="A83" s="30"/>
      <c r="B83" s="30"/>
      <c r="C83" s="30"/>
      <c r="D83" s="30"/>
      <c r="E83" s="30"/>
      <c r="F83" s="30"/>
    </row>
    <row r="84" spans="1:9">
      <c r="A84" s="30"/>
      <c r="B84" s="30"/>
      <c r="C84" s="30"/>
      <c r="D84" s="30"/>
      <c r="E84" s="30"/>
      <c r="F84" s="30"/>
    </row>
    <row r="85" spans="1:9">
      <c r="A85" s="30"/>
      <c r="B85" s="30"/>
      <c r="C85" s="30"/>
      <c r="D85" s="30"/>
      <c r="E85" s="30"/>
      <c r="F85" s="30"/>
    </row>
    <row r="86" spans="1:9">
      <c r="A86" s="30"/>
      <c r="B86" s="30"/>
      <c r="C86" s="30"/>
      <c r="D86" s="30"/>
      <c r="E86" s="30"/>
      <c r="F86" s="30"/>
    </row>
    <row r="87" spans="1:9">
      <c r="A87" s="30"/>
      <c r="B87" s="30"/>
      <c r="C87" s="30"/>
      <c r="D87" s="30"/>
      <c r="E87" s="30"/>
      <c r="F87" s="30"/>
    </row>
    <row r="88" spans="1:9">
      <c r="A88" s="30"/>
      <c r="B88" s="30"/>
      <c r="C88" s="30"/>
      <c r="D88" s="30"/>
      <c r="E88" s="30"/>
      <c r="F88" s="30"/>
    </row>
    <row r="89" spans="1:9">
      <c r="A89" s="30"/>
      <c r="B89" s="30"/>
      <c r="C89" s="30"/>
      <c r="D89" s="30"/>
      <c r="E89" s="30"/>
      <c r="F89" s="30"/>
    </row>
    <row r="90" spans="1:9">
      <c r="A90" s="30"/>
      <c r="B90" s="30"/>
      <c r="C90" s="30"/>
      <c r="D90" s="30"/>
      <c r="E90" s="30"/>
      <c r="F90" s="30"/>
    </row>
    <row r="92" spans="1:9" s="12" customFormat="1"/>
    <row r="93" spans="1:9" s="30" customFormat="1">
      <c r="A93" s="1" t="s">
        <v>168</v>
      </c>
      <c r="C93" s="3" t="s">
        <v>148</v>
      </c>
    </row>
    <row r="94" spans="1:9" s="30" customFormat="1">
      <c r="A94" s="1"/>
    </row>
    <row r="95" spans="1:9" s="30" customFormat="1">
      <c r="A95" s="9" t="s">
        <v>144</v>
      </c>
      <c r="B95" s="3" t="s">
        <v>171</v>
      </c>
    </row>
    <row r="96" spans="1:9" s="30" customFormat="1">
      <c r="A96" s="8" t="s">
        <v>125</v>
      </c>
      <c r="B96" s="3" t="s">
        <v>126</v>
      </c>
      <c r="I96" s="3" t="s">
        <v>185</v>
      </c>
    </row>
    <row r="97" spans="1:9" s="30" customFormat="1">
      <c r="A97" s="9" t="s">
        <v>277</v>
      </c>
      <c r="B97" s="3" t="s">
        <v>278</v>
      </c>
      <c r="I97" s="3" t="s">
        <v>186</v>
      </c>
    </row>
    <row r="98" spans="1:9" s="30" customFormat="1">
      <c r="A98" s="8" t="s">
        <v>276</v>
      </c>
      <c r="B98" s="3" t="s">
        <v>280</v>
      </c>
      <c r="I98" s="3"/>
    </row>
    <row r="99" spans="1:9" s="30" customFormat="1">
      <c r="A99" s="9" t="s">
        <v>143</v>
      </c>
      <c r="B99" s="3" t="s">
        <v>146</v>
      </c>
      <c r="I99" s="3"/>
    </row>
    <row r="100" spans="1:9" s="30" customFormat="1">
      <c r="I100" s="3"/>
    </row>
    <row r="101" spans="1:9" s="30" customFormat="1">
      <c r="I101" s="3"/>
    </row>
    <row r="102" spans="1:9" s="30" customFormat="1"/>
    <row r="103" spans="1:9" s="30" customFormat="1"/>
    <row r="107" spans="1:9" s="30" customFormat="1"/>
    <row r="108" spans="1:9" s="30" customFormat="1">
      <c r="A108" s="3"/>
      <c r="D108" s="3"/>
    </row>
  </sheetData>
  <hyperlinks>
    <hyperlink ref="A61" r:id="rId1"/>
    <hyperlink ref="A3" r:id="rId2"/>
    <hyperlink ref="A96" r:id="rId3"/>
    <hyperlink ref="A95" r:id="rId4"/>
    <hyperlink ref="A99" r:id="rId5"/>
    <hyperlink ref="A97" r:id="rId6"/>
    <hyperlink ref="A98" r:id="rId7"/>
    <hyperlink ref="A58" r:id="rId8"/>
    <hyperlink ref="A59" r:id="rId9"/>
    <hyperlink ref="A60" r:id="rId10"/>
  </hyperlinks>
  <pageMargins left="0.7" right="0.7" top="0.75" bottom="0.75" header="0.3" footer="0.3"/>
  <pageSetup paperSize="9" orientation="portrait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workbookViewId="0">
      <selection activeCell="H30" sqref="H30"/>
    </sheetView>
  </sheetViews>
  <sheetFormatPr defaultRowHeight="14.4"/>
  <cols>
    <col min="2" max="2" width="9.109375" style="3"/>
  </cols>
  <sheetData>
    <row r="1" spans="1:2" s="30" customFormat="1">
      <c r="A1" s="1" t="s">
        <v>284</v>
      </c>
      <c r="B1" s="3"/>
    </row>
    <row r="2" spans="1:2" s="30" customFormat="1">
      <c r="A2" s="1"/>
      <c r="B2" s="3"/>
    </row>
    <row r="3" spans="1:2" s="30" customFormat="1">
      <c r="A3" s="8" t="s">
        <v>322</v>
      </c>
      <c r="B3" s="3" t="s">
        <v>321</v>
      </c>
    </row>
    <row r="4" spans="1:2" s="30" customFormat="1">
      <c r="A4" s="46" t="s">
        <v>220</v>
      </c>
      <c r="B4" s="3" t="s">
        <v>223</v>
      </c>
    </row>
    <row r="5" spans="1:2" s="30" customFormat="1">
      <c r="A5" s="8" t="s">
        <v>221</v>
      </c>
      <c r="B5" s="3" t="s">
        <v>289</v>
      </c>
    </row>
    <row r="6" spans="1:2" s="30" customFormat="1">
      <c r="A6" s="9" t="s">
        <v>222</v>
      </c>
      <c r="B6" s="3" t="s">
        <v>224</v>
      </c>
    </row>
    <row r="7" spans="1:2" s="12" customFormat="1">
      <c r="A7" s="8" t="s">
        <v>296</v>
      </c>
      <c r="B7" s="3" t="s">
        <v>297</v>
      </c>
    </row>
    <row r="8" spans="1:2" s="12" customFormat="1">
      <c r="A8" s="9" t="s">
        <v>220</v>
      </c>
      <c r="B8" s="3" t="s">
        <v>298</v>
      </c>
    </row>
    <row r="9" spans="1:2" s="12" customFormat="1">
      <c r="A9" s="8" t="s">
        <v>128</v>
      </c>
      <c r="B9" s="3" t="s">
        <v>133</v>
      </c>
    </row>
    <row r="10" spans="1:2" s="12" customFormat="1">
      <c r="A10" s="9" t="s">
        <v>129</v>
      </c>
      <c r="B10" s="3" t="s">
        <v>132</v>
      </c>
    </row>
    <row r="11" spans="1:2" s="12" customFormat="1">
      <c r="A11" s="8" t="s">
        <v>292</v>
      </c>
      <c r="B11" s="3" t="s">
        <v>293</v>
      </c>
    </row>
    <row r="12" spans="1:2" s="12" customFormat="1">
      <c r="A12" s="9" t="s">
        <v>294</v>
      </c>
      <c r="B12" s="3" t="s">
        <v>295</v>
      </c>
    </row>
    <row r="13" spans="1:2" s="12" customFormat="1">
      <c r="A13" s="8" t="s">
        <v>130</v>
      </c>
      <c r="B13" s="3" t="s">
        <v>181</v>
      </c>
    </row>
    <row r="14" spans="1:2" s="12" customFormat="1">
      <c r="A14" s="9" t="s">
        <v>299</v>
      </c>
      <c r="B14" s="3" t="s">
        <v>300</v>
      </c>
    </row>
    <row r="15" spans="1:2" s="12" customFormat="1">
      <c r="A15" s="8" t="s">
        <v>288</v>
      </c>
      <c r="B15" s="3" t="s">
        <v>317</v>
      </c>
    </row>
    <row r="16" spans="1:2" s="12" customFormat="1">
      <c r="A16" s="9" t="s">
        <v>301</v>
      </c>
      <c r="B16" s="3" t="s">
        <v>302</v>
      </c>
    </row>
    <row r="17" spans="1:7" s="12" customFormat="1">
      <c r="A17" s="8" t="s">
        <v>303</v>
      </c>
      <c r="B17" s="3" t="s">
        <v>318</v>
      </c>
    </row>
    <row r="18" spans="1:7" s="12" customFormat="1">
      <c r="A18" s="9" t="s">
        <v>290</v>
      </c>
      <c r="B18" s="3" t="s">
        <v>291</v>
      </c>
    </row>
    <row r="19" spans="1:7" s="12" customFormat="1"/>
    <row r="20" spans="1:7" s="12" customFormat="1">
      <c r="A20" s="38" t="s">
        <v>168</v>
      </c>
    </row>
    <row r="21" spans="1:7" s="12" customFormat="1">
      <c r="A21" s="32"/>
      <c r="B21" s="10"/>
    </row>
    <row r="22" spans="1:7" s="12" customFormat="1" ht="15.6">
      <c r="A22" s="47" t="s">
        <v>313</v>
      </c>
      <c r="B22" s="3" t="s">
        <v>314</v>
      </c>
    </row>
    <row r="23" spans="1:7" s="12" customFormat="1">
      <c r="A23" s="8" t="s">
        <v>315</v>
      </c>
      <c r="B23" s="3" t="s">
        <v>316</v>
      </c>
    </row>
    <row r="24" spans="1:7" s="12" customFormat="1">
      <c r="A24" s="9" t="s">
        <v>147</v>
      </c>
      <c r="B24" s="3" t="s">
        <v>184</v>
      </c>
    </row>
    <row r="25" spans="1:7" s="30" customFormat="1">
      <c r="A25" s="8" t="s">
        <v>144</v>
      </c>
      <c r="B25" s="3" t="s">
        <v>145</v>
      </c>
    </row>
    <row r="26" spans="1:7" s="30" customFormat="1">
      <c r="A26" s="9" t="s">
        <v>143</v>
      </c>
      <c r="B26" s="3" t="s">
        <v>146</v>
      </c>
    </row>
    <row r="27" spans="1:7" s="30" customFormat="1">
      <c r="A27" s="8" t="s">
        <v>275</v>
      </c>
      <c r="B27" s="3" t="s">
        <v>282</v>
      </c>
      <c r="G27" s="29"/>
    </row>
    <row r="28" spans="1:7">
      <c r="A28" s="9" t="s">
        <v>125</v>
      </c>
      <c r="B28" s="3" t="s">
        <v>126</v>
      </c>
    </row>
    <row r="29" spans="1:7" s="30" customFormat="1">
      <c r="A29" s="8" t="s">
        <v>328</v>
      </c>
      <c r="B29" s="3" t="s">
        <v>329</v>
      </c>
    </row>
    <row r="30" spans="1:7">
      <c r="A30" s="9" t="s">
        <v>276</v>
      </c>
      <c r="B30" s="3" t="s">
        <v>283</v>
      </c>
    </row>
    <row r="31" spans="1:7">
      <c r="A31" s="8" t="s">
        <v>279</v>
      </c>
      <c r="B31" s="3" t="s">
        <v>281</v>
      </c>
    </row>
    <row r="32" spans="1:7" s="30" customFormat="1"/>
    <row r="33" spans="1:8" s="12" customFormat="1">
      <c r="A33" s="37" t="s">
        <v>306</v>
      </c>
      <c r="B33" s="10"/>
    </row>
    <row r="34" spans="1:8" s="12" customFormat="1">
      <c r="A34" s="37"/>
      <c r="B34" s="10"/>
    </row>
    <row r="35" spans="1:8" s="12" customFormat="1">
      <c r="A35" s="8" t="s">
        <v>323</v>
      </c>
      <c r="B35" s="10" t="s">
        <v>321</v>
      </c>
    </row>
    <row r="36" spans="1:8" s="12" customFormat="1">
      <c r="A36" s="9" t="s">
        <v>127</v>
      </c>
      <c r="B36" s="3" t="s">
        <v>131</v>
      </c>
      <c r="G36" s="39"/>
      <c r="H36" s="3"/>
    </row>
    <row r="37" spans="1:8" s="12" customFormat="1">
      <c r="A37" s="8" t="s">
        <v>307</v>
      </c>
      <c r="B37" s="3" t="s">
        <v>308</v>
      </c>
      <c r="G37" s="39"/>
      <c r="H37" s="3"/>
    </row>
    <row r="38" spans="1:8" s="12" customFormat="1">
      <c r="A38" s="9" t="s">
        <v>309</v>
      </c>
      <c r="B38" s="3" t="s">
        <v>310</v>
      </c>
      <c r="G38" s="39"/>
      <c r="H38" s="3"/>
    </row>
    <row r="39" spans="1:8" s="12" customFormat="1">
      <c r="A39" s="8" t="s">
        <v>311</v>
      </c>
      <c r="B39" s="3" t="s">
        <v>312</v>
      </c>
      <c r="G39" s="39"/>
      <c r="H39" s="3"/>
    </row>
    <row r="40" spans="1:8" s="12" customFormat="1">
      <c r="A40" s="27"/>
      <c r="B40" s="10"/>
      <c r="G40" s="39"/>
      <c r="H40" s="3"/>
    </row>
    <row r="41" spans="1:8" s="12" customFormat="1">
      <c r="A41" s="37" t="s">
        <v>286</v>
      </c>
      <c r="B41" s="10"/>
    </row>
    <row r="42" spans="1:8" s="30" customFormat="1">
      <c r="A42" s="29"/>
      <c r="B42" s="3"/>
      <c r="G42" s="12"/>
    </row>
    <row r="43" spans="1:8" s="30" customFormat="1">
      <c r="A43" s="9" t="s">
        <v>136</v>
      </c>
      <c r="B43" s="3" t="s">
        <v>137</v>
      </c>
      <c r="C43"/>
      <c r="D43"/>
      <c r="E43"/>
    </row>
    <row r="44" spans="1:8" s="30" customFormat="1">
      <c r="A44" s="8" t="s">
        <v>134</v>
      </c>
      <c r="B44" s="3" t="s">
        <v>182</v>
      </c>
      <c r="C44"/>
      <c r="D44"/>
      <c r="E44"/>
    </row>
    <row r="45" spans="1:8" s="30" customFormat="1">
      <c r="A45" s="9" t="s">
        <v>135</v>
      </c>
      <c r="B45" s="3" t="s">
        <v>285</v>
      </c>
      <c r="C45"/>
      <c r="D45"/>
      <c r="E45"/>
    </row>
    <row r="46" spans="1:8" s="30" customFormat="1">
      <c r="A46" s="8" t="s">
        <v>138</v>
      </c>
      <c r="B46" s="3" t="s">
        <v>139</v>
      </c>
      <c r="C46"/>
      <c r="D46"/>
      <c r="E46"/>
    </row>
    <row r="47" spans="1:8" s="30" customFormat="1">
      <c r="A47" s="9" t="s">
        <v>140</v>
      </c>
      <c r="B47" s="3" t="s">
        <v>141</v>
      </c>
      <c r="C47"/>
      <c r="D47"/>
      <c r="E47"/>
    </row>
    <row r="48" spans="1:8" s="30" customFormat="1">
      <c r="A48" s="8" t="s">
        <v>142</v>
      </c>
      <c r="B48" s="3" t="s">
        <v>183</v>
      </c>
    </row>
    <row r="49" spans="1:5" s="30" customFormat="1">
      <c r="B49" s="3"/>
    </row>
    <row r="50" spans="1:5" s="30" customFormat="1">
      <c r="A50"/>
      <c r="B50"/>
      <c r="C50"/>
      <c r="D50"/>
      <c r="E50"/>
    </row>
    <row r="51" spans="1:5" s="30" customFormat="1">
      <c r="A51"/>
      <c r="B51" s="31"/>
      <c r="C51"/>
      <c r="D51"/>
      <c r="E51"/>
    </row>
    <row r="52" spans="1:5" s="30" customFormat="1">
      <c r="A52"/>
      <c r="B52"/>
      <c r="C52"/>
      <c r="D52"/>
      <c r="E52"/>
    </row>
    <row r="53" spans="1:5" s="30" customFormat="1">
      <c r="A53"/>
      <c r="B53"/>
      <c r="C53"/>
      <c r="D53"/>
      <c r="E53"/>
    </row>
    <row r="54" spans="1:5" s="30" customFormat="1">
      <c r="A54"/>
      <c r="B54"/>
      <c r="C54"/>
      <c r="D54"/>
      <c r="E54"/>
    </row>
    <row r="55" spans="1:5" s="30" customFormat="1">
      <c r="A55"/>
      <c r="B55"/>
      <c r="C55"/>
      <c r="D55"/>
      <c r="E55"/>
    </row>
    <row r="56" spans="1:5" s="30" customFormat="1">
      <c r="A56"/>
      <c r="B56" s="31"/>
      <c r="C56"/>
      <c r="D56"/>
      <c r="E56"/>
    </row>
    <row r="57" spans="1:5" s="30" customFormat="1">
      <c r="A57"/>
      <c r="B57"/>
      <c r="C57"/>
      <c r="D57"/>
      <c r="E57"/>
    </row>
    <row r="58" spans="1:5" s="30" customFormat="1">
      <c r="A58"/>
      <c r="B58"/>
      <c r="C58"/>
      <c r="D58"/>
      <c r="E58"/>
    </row>
    <row r="59" spans="1:5" s="30" customFormat="1">
      <c r="A59"/>
      <c r="B59"/>
      <c r="C59"/>
      <c r="D59"/>
      <c r="E59"/>
    </row>
    <row r="60" spans="1:5" s="30" customFormat="1">
      <c r="A60"/>
      <c r="B60"/>
      <c r="C60"/>
      <c r="D60"/>
      <c r="E60"/>
    </row>
    <row r="61" spans="1:5" s="30" customFormat="1">
      <c r="A61"/>
      <c r="B61"/>
      <c r="C61"/>
      <c r="D61"/>
      <c r="E61"/>
    </row>
    <row r="62" spans="1:5" s="30" customFormat="1">
      <c r="A62"/>
      <c r="B62"/>
      <c r="C62"/>
      <c r="D62"/>
      <c r="E62"/>
    </row>
    <row r="63" spans="1:5" s="30" customFormat="1">
      <c r="A63"/>
      <c r="B63"/>
      <c r="C63"/>
      <c r="D63"/>
      <c r="E63"/>
    </row>
    <row r="64" spans="1:5" s="30" customFormat="1"/>
    <row r="66" spans="1:1">
      <c r="A66" s="29"/>
    </row>
    <row r="93" spans="1:1">
      <c r="A93" s="29"/>
    </row>
    <row r="94" spans="1:1">
      <c r="A94" s="29"/>
    </row>
    <row r="96" spans="1:1">
      <c r="A96" s="29"/>
    </row>
    <row r="98" spans="1:3" s="30" customFormat="1">
      <c r="B98" s="3"/>
    </row>
    <row r="99" spans="1:3" s="30" customFormat="1"/>
    <row r="100" spans="1:3" s="30" customFormat="1">
      <c r="A100" s="1"/>
    </row>
    <row r="102" spans="1:3" s="30" customFormat="1">
      <c r="A102" s="32"/>
      <c r="B102" s="3"/>
    </row>
    <row r="103" spans="1:3">
      <c r="A103" s="27"/>
      <c r="C103" s="3"/>
    </row>
    <row r="104" spans="1:3">
      <c r="A104" s="32"/>
      <c r="C104" s="3"/>
    </row>
    <row r="105" spans="1:3">
      <c r="A105" s="29"/>
      <c r="C105" s="3"/>
    </row>
    <row r="106" spans="1:3">
      <c r="A106" s="29"/>
      <c r="C106" s="3"/>
    </row>
    <row r="107" spans="1:3">
      <c r="A107" s="29"/>
      <c r="C107" s="3"/>
    </row>
    <row r="108" spans="1:3">
      <c r="A108" s="29"/>
      <c r="C108" s="3"/>
    </row>
    <row r="109" spans="1:3">
      <c r="A109" s="29"/>
      <c r="C109" s="3"/>
    </row>
    <row r="110" spans="1:3">
      <c r="A110" s="29"/>
      <c r="C110" s="3"/>
    </row>
    <row r="111" spans="1:3">
      <c r="A111" s="29"/>
      <c r="C111" s="3"/>
    </row>
    <row r="112" spans="1:3">
      <c r="A112" s="29"/>
      <c r="C112" s="3"/>
    </row>
    <row r="113" spans="1:3">
      <c r="A113" s="29"/>
      <c r="C113" s="3"/>
    </row>
    <row r="114" spans="1:3">
      <c r="A114" s="29"/>
      <c r="C114" s="3"/>
    </row>
    <row r="115" spans="1:3">
      <c r="A115" s="29"/>
      <c r="C115" s="3"/>
    </row>
    <row r="116" spans="1:3">
      <c r="A116" s="29"/>
      <c r="C116" s="3"/>
    </row>
    <row r="117" spans="1:3">
      <c r="A117" s="29"/>
      <c r="C117" s="3"/>
    </row>
    <row r="118" spans="1:3" s="30" customFormat="1">
      <c r="A118" s="29"/>
      <c r="B118" s="3"/>
      <c r="C118" s="3"/>
    </row>
    <row r="119" spans="1:3" s="30" customFormat="1">
      <c r="A119" s="29"/>
      <c r="B119" s="3"/>
      <c r="C119" s="3"/>
    </row>
    <row r="120" spans="1:3" s="30" customFormat="1">
      <c r="A120" s="29"/>
      <c r="B120" s="3"/>
      <c r="C120" s="3"/>
    </row>
    <row r="121" spans="1:3" s="30" customFormat="1">
      <c r="C121" s="3"/>
    </row>
    <row r="122" spans="1:3" s="30" customFormat="1">
      <c r="A122"/>
      <c r="B122" s="3"/>
      <c r="C122" s="3"/>
    </row>
    <row r="123" spans="1:3" s="30" customFormat="1">
      <c r="A123" s="29"/>
      <c r="B123" s="3"/>
      <c r="C123" s="3"/>
    </row>
    <row r="124" spans="1:3" s="30" customFormat="1">
      <c r="A124"/>
      <c r="B124" s="3"/>
      <c r="C124" s="3"/>
    </row>
    <row r="125" spans="1:3" s="30" customFormat="1">
      <c r="C125" s="3"/>
    </row>
    <row r="126" spans="1:3" s="30" customFormat="1">
      <c r="A126"/>
      <c r="B126" s="3"/>
      <c r="C126" s="3"/>
    </row>
    <row r="127" spans="1:3" s="30" customFormat="1">
      <c r="C127" s="3"/>
    </row>
    <row r="128" spans="1:3" s="30" customFormat="1">
      <c r="C128" s="3"/>
    </row>
    <row r="129" spans="1:7" s="30" customFormat="1">
      <c r="A129" s="29"/>
      <c r="B129" s="3"/>
      <c r="C129" s="3"/>
    </row>
    <row r="130" spans="1:7" s="30" customFormat="1">
      <c r="C130" s="3"/>
    </row>
    <row r="131" spans="1:7" s="30" customFormat="1">
      <c r="A131" s="32"/>
      <c r="B131" s="3"/>
      <c r="C131" s="3"/>
    </row>
    <row r="132" spans="1:7" s="30" customFormat="1">
      <c r="C132" s="3"/>
    </row>
    <row r="133" spans="1:7" s="30" customFormat="1">
      <c r="C133" s="3"/>
    </row>
    <row r="134" spans="1:7" s="30" customFormat="1">
      <c r="C134" s="3"/>
    </row>
    <row r="135" spans="1:7" s="30" customFormat="1">
      <c r="C135" s="3"/>
    </row>
    <row r="143" spans="1:7">
      <c r="F143" s="30"/>
      <c r="G143" s="30"/>
    </row>
  </sheetData>
  <hyperlinks>
    <hyperlink ref="A28" r:id="rId1"/>
    <hyperlink ref="A24" r:id="rId2"/>
    <hyperlink ref="A26" r:id="rId3"/>
    <hyperlink ref="A25" r:id="rId4"/>
    <hyperlink ref="A4" r:id="rId5"/>
    <hyperlink ref="A5" r:id="rId6"/>
    <hyperlink ref="A6" r:id="rId7"/>
    <hyperlink ref="A27" r:id="rId8"/>
    <hyperlink ref="A31" r:id="rId9"/>
    <hyperlink ref="A30" r:id="rId10"/>
    <hyperlink ref="A43" r:id="rId11"/>
    <hyperlink ref="A44" r:id="rId12"/>
    <hyperlink ref="A46" r:id="rId13"/>
    <hyperlink ref="A45" r:id="rId14"/>
    <hyperlink ref="A48" r:id="rId15"/>
    <hyperlink ref="A47" r:id="rId16"/>
    <hyperlink ref="A36" r:id="rId17"/>
    <hyperlink ref="A37" r:id="rId18"/>
    <hyperlink ref="A38" r:id="rId19"/>
    <hyperlink ref="A39" r:id="rId20"/>
    <hyperlink ref="A7" r:id="rId21"/>
    <hyperlink ref="A12" r:id="rId22"/>
    <hyperlink ref="A18" r:id="rId23"/>
    <hyperlink ref="A14" r:id="rId24"/>
    <hyperlink ref="A13" r:id="rId25"/>
    <hyperlink ref="A10" r:id="rId26"/>
    <hyperlink ref="A9" r:id="rId27"/>
    <hyperlink ref="A16" r:id="rId28"/>
    <hyperlink ref="A8" r:id="rId29"/>
    <hyperlink ref="A15" r:id="rId30"/>
    <hyperlink ref="A17" r:id="rId31"/>
    <hyperlink ref="A3" r:id="rId32"/>
    <hyperlink ref="A35" r:id="rId33"/>
    <hyperlink ref="A29" r:id="rId34"/>
    <hyperlink ref="A11" r:id="rId35"/>
    <hyperlink ref="A22" r:id="rId36"/>
    <hyperlink ref="A23" r:id="rId37"/>
  </hyperlinks>
  <pageMargins left="0.7" right="0.7" top="0.75" bottom="0.75" header="0.3" footer="0.3"/>
  <pageSetup paperSize="9" orientation="portrait" verticalDpi="0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TRIL</vt:lpstr>
      <vt:lpstr>PS</vt:lpstr>
      <vt:lpstr>SINUS</vt:lpstr>
      <vt:lpstr>V&amp;S</vt:lpstr>
      <vt:lpstr>D&amp;R</vt:lpstr>
      <vt:lpstr>SITES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Admin</cp:lastModifiedBy>
  <dcterms:created xsi:type="dcterms:W3CDTF">2009-12-04T15:01:54Z</dcterms:created>
  <dcterms:modified xsi:type="dcterms:W3CDTF">2012-06-30T15:38:32Z</dcterms:modified>
</cp:coreProperties>
</file>